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<sst xmlns="http://schemas.openxmlformats.org/spreadsheetml/2006/main" count="232" uniqueCount="119">
  <si>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</si>
  <si>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</si>
  <si>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</si>
  <si>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</si>
  <si>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</si>
  <si>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</si>
  <si>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</si>
  <si>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</si>
  <si>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</si>
  <si>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</si>
  <si>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</si>
  <si>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</si>
  <si>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</si>
  <si>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</si>
  <si>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</si>
  <si>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</si>
  <si>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</si>
  <si>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</si>
  <si>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</si>
  <si>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</si>
  <si>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</si>
  <si>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</si>
  <si>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</si>
  <si>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</si>
  <si>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</si>
  <si>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</si>
  <si>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</si>
  <si>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</si>
  <si>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</si>
  <si>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</si>
  <si>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</si>
  <si>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</si>
  <si>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</si>
  <si>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</si>
  <si>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</si>
  <si>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</si>
  <si>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</si>
  <si>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</si>
  <si>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</si>
  <si>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</si>
  <si>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</si>
  <si>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</si>
  <si>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</si>
  <si>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</si>
  <si>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</si>
  <si>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</si>
  <si>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</si>
  <si>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</si>
  <si>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</si>
  <si>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</si>
  <si>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</si>
  <si>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</si>
  <si>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</si>
  <si>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</si>
  <si>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</si>
  <si>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</si>
  <si>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</si>
  <si>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</si>
  <si>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</si>
  <si>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</si>
  <si>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</si>
  <si>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</si>
  <si>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</si>
  <si>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</si>
  <si>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</si>
  <si>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</si>
  <si>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</si>
  <si>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</si>
  <si>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</si>
  <si>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</si>
  <si>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</si>
  <si>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</si>
  <si>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</si>
  <si>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</si>
  <si>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</si>
  <si>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</si>
  <si>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</si>
  <si>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</si>
  <si>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</si>
  <si>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</si>
  <si>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</si>
  <si>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</si>
  <si>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</si>
  <si>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</si>
  <si>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</si>
  <si>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</si>
  <si>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</si>
  <si>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</si>
  <si>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</si>
  <si>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</si>
  <si>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</si>
  <si>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</si>
  <si>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</si>
  <si>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</si>
  <si>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</si>
  <si>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</si>
  <si>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</si>
  <si>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</si>
  <si>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</si>
  <si>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</si>
  <si>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</si>
  <si>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</si>
  <si>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</si>
  <si>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</si>
  <si>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標茶町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</si>
  <si>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</si>
  <si>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</si>
  <si>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</si>
  <si>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</si>
  <si>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</si>
  <si>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</si>
  <si>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</si>
  <si>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</si>
  <si>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</si>
  <si>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</si>
  <si>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①経常収支比率は100％を上回っている。
②累積欠損金は発生していない。
③流動比率は100％を大きく上回っており、類似団体平均値よりも上回っている。
④企業債残高対給水収益比率は、類似団体平均値および全国平均を大きく下回っている。
⑤料金回収率は類似団体平均値を僅かに上回っている。
⑥給水原価は類似団体平均値を下回っている。
⑦施設利用率は類似団体平均値を大きく上回っており、概ね適正な設備投資である。
⑧有収率は平成27年度までは類似団体平均値を下回っていたが、毎年漏水調査をして修理改善に努めた結果、平成26年度から比べ平成28年度は11.71ポイント上昇し、類似団体平均値を上回ることができた。</t>
    <rPh sb="1" eb="3">
      <t>ケイジョウ</t>
    </rPh>
    <rPh sb="3" eb="5">
      <t>シュウシ</t>
    </rPh>
    <rPh sb="5" eb="7">
      <t>ヒリツ</t>
    </rPh>
    <rPh sb="13" eb="15">
      <t>ウワマワ</t>
    </rPh>
    <rPh sb="22" eb="24">
      <t>ルイセキ</t>
    </rPh>
    <rPh sb="24" eb="27">
      <t>ケッソンキン</t>
    </rPh>
    <rPh sb="28" eb="30">
      <t>ハッセイ</t>
    </rPh>
    <rPh sb="38" eb="40">
      <t>リュウドウ</t>
    </rPh>
    <rPh sb="40" eb="42">
      <t>ヒリツ</t>
    </rPh>
    <rPh sb="48" eb="49">
      <t>オオ</t>
    </rPh>
    <rPh sb="51" eb="53">
      <t>ウワマワ</t>
    </rPh>
    <rPh sb="58" eb="60">
      <t>ルイジ</t>
    </rPh>
    <rPh sb="60" eb="62">
      <t>ダンタイ</t>
    </rPh>
    <rPh sb="62" eb="65">
      <t>ヘイキンチ</t>
    </rPh>
    <rPh sb="68" eb="70">
      <t>ウワマワ</t>
    </rPh>
    <rPh sb="77" eb="79">
      <t>キギョウ</t>
    </rPh>
    <rPh sb="79" eb="80">
      <t>サイ</t>
    </rPh>
    <rPh sb="80" eb="82">
      <t>ザンダカ</t>
    </rPh>
    <rPh sb="82" eb="83">
      <t>タイ</t>
    </rPh>
    <rPh sb="83" eb="85">
      <t>キュウスイ</t>
    </rPh>
    <rPh sb="85" eb="87">
      <t>シュウエキ</t>
    </rPh>
    <rPh sb="87" eb="89">
      <t>ヒリツ</t>
    </rPh>
    <rPh sb="91" eb="93">
      <t>ルイジ</t>
    </rPh>
    <rPh sb="93" eb="95">
      <t>ダンタイ</t>
    </rPh>
    <rPh sb="95" eb="98">
      <t>ヘイキンチ</t>
    </rPh>
    <rPh sb="101" eb="103">
      <t>ゼンコク</t>
    </rPh>
    <rPh sb="103" eb="105">
      <t>ヘイキン</t>
    </rPh>
    <rPh sb="106" eb="107">
      <t>オオ</t>
    </rPh>
    <rPh sb="109" eb="111">
      <t>シタマワ</t>
    </rPh>
    <rPh sb="118" eb="120">
      <t>リョウキン</t>
    </rPh>
    <rPh sb="120" eb="122">
      <t>カイシュウ</t>
    </rPh>
    <rPh sb="122" eb="123">
      <t>リツ</t>
    </rPh>
    <rPh sb="124" eb="126">
      <t>ルイジ</t>
    </rPh>
    <rPh sb="126" eb="128">
      <t>ダンタイ</t>
    </rPh>
    <rPh sb="128" eb="131">
      <t>ヘイキンチ</t>
    </rPh>
    <rPh sb="132" eb="133">
      <t>ワズ</t>
    </rPh>
    <rPh sb="135" eb="137">
      <t>ウワマワ</t>
    </rPh>
    <rPh sb="144" eb="146">
      <t>キュウスイ</t>
    </rPh>
    <rPh sb="146" eb="148">
      <t>ゲンカ</t>
    </rPh>
    <rPh sb="149" eb="151">
      <t>ルイジ</t>
    </rPh>
    <rPh sb="151" eb="153">
      <t>ダンタイ</t>
    </rPh>
    <rPh sb="153" eb="156">
      <t>ヘイキンチ</t>
    </rPh>
    <rPh sb="157" eb="159">
      <t>シタマワ</t>
    </rPh>
    <rPh sb="166" eb="168">
      <t>シセツ</t>
    </rPh>
    <rPh sb="168" eb="171">
      <t>リヨウリツ</t>
    </rPh>
    <rPh sb="172" eb="174">
      <t>ルイジ</t>
    </rPh>
    <rPh sb="174" eb="176">
      <t>ダンタイ</t>
    </rPh>
    <rPh sb="176" eb="179">
      <t>ヘイキンチ</t>
    </rPh>
    <rPh sb="180" eb="181">
      <t>オオ</t>
    </rPh>
    <rPh sb="183" eb="185">
      <t>ウワマワ</t>
    </rPh>
    <rPh sb="190" eb="191">
      <t>オオム</t>
    </rPh>
    <rPh sb="192" eb="194">
      <t>テキセイ</t>
    </rPh>
    <rPh sb="195" eb="197">
      <t>セツビ</t>
    </rPh>
    <rPh sb="197" eb="199">
      <t>トウシ</t>
    </rPh>
    <rPh sb="205" eb="207">
      <t>ユウシュウ</t>
    </rPh>
    <rPh sb="207" eb="208">
      <t>リツ</t>
    </rPh>
    <rPh sb="209" eb="211">
      <t>ヘイセイ</t>
    </rPh>
    <rPh sb="213" eb="215">
      <t>ネンド</t>
    </rPh>
    <rPh sb="218" eb="220">
      <t>ルイジ</t>
    </rPh>
    <rPh sb="220" eb="222">
      <t>ダンタイ</t>
    </rPh>
    <rPh sb="222" eb="225">
      <t>ヘイキンチ</t>
    </rPh>
    <rPh sb="226" eb="228">
      <t>シタマワ</t>
    </rPh>
    <rPh sb="234" eb="236">
      <t>マイトシ</t>
    </rPh>
    <rPh sb="236" eb="238">
      <t>ロウスイ</t>
    </rPh>
    <rPh sb="238" eb="240">
      <t>チョウサ</t>
    </rPh>
    <rPh sb="243" eb="245">
      <t>シュウリ</t>
    </rPh>
    <rPh sb="245" eb="247">
      <t>カイゼン</t>
    </rPh>
    <rPh sb="248" eb="249">
      <t>ツト</t>
    </rPh>
    <rPh sb="251" eb="253">
      <t>ケッカ</t>
    </rPh>
    <rPh sb="254" eb="256">
      <t>ヘイセイ</t>
    </rPh>
    <rPh sb="284" eb="286">
      <t>ルイジ</t>
    </rPh>
    <rPh sb="286" eb="288">
      <t>ダンタイ</t>
    </rPh>
    <rPh sb="288" eb="291">
      <t>ヘイキンチ</t>
    </rPh>
    <rPh sb="292" eb="294">
      <t>ウワマワ</t>
    </rPh>
    <phoneticPr fontId="4"/>
  </si>
  <si>
    <t>①有形固定資産減価償却率は、全国平均、類似団体平均値を下回っている。
②管路経年化率は、類似団体平均値を上回っている。
③管路更新率は類似団体平均値を下回っている。</t>
    <rPh sb="1" eb="3">
      <t>ユウケイ</t>
    </rPh>
    <rPh sb="3" eb="5">
      <t>コテイ</t>
    </rPh>
    <rPh sb="5" eb="7">
      <t>シサン</t>
    </rPh>
    <rPh sb="7" eb="9">
      <t>ゲンカ</t>
    </rPh>
    <rPh sb="9" eb="11">
      <t>ショウキャク</t>
    </rPh>
    <rPh sb="11" eb="12">
      <t>リツ</t>
    </rPh>
    <rPh sb="14" eb="16">
      <t>ゼンコク</t>
    </rPh>
    <rPh sb="16" eb="18">
      <t>ヘイキン</t>
    </rPh>
    <rPh sb="19" eb="21">
      <t>ルイジ</t>
    </rPh>
    <rPh sb="21" eb="23">
      <t>ダンタイ</t>
    </rPh>
    <rPh sb="23" eb="26">
      <t>ヘイキンチ</t>
    </rPh>
    <rPh sb="27" eb="29">
      <t>シタマワ</t>
    </rPh>
    <rPh sb="36" eb="38">
      <t>カンロ</t>
    </rPh>
    <rPh sb="38" eb="41">
      <t>ケイネンカ</t>
    </rPh>
    <rPh sb="41" eb="42">
      <t>リツ</t>
    </rPh>
    <rPh sb="44" eb="46">
      <t>ルイジ</t>
    </rPh>
    <rPh sb="46" eb="48">
      <t>ダンタイ</t>
    </rPh>
    <rPh sb="48" eb="51">
      <t>ヘイキンチ</t>
    </rPh>
    <rPh sb="52" eb="54">
      <t>ウワマワ</t>
    </rPh>
    <rPh sb="61" eb="63">
      <t>カンロ</t>
    </rPh>
    <rPh sb="63" eb="65">
      <t>コウシン</t>
    </rPh>
    <rPh sb="65" eb="66">
      <t>リツ</t>
    </rPh>
    <rPh sb="67" eb="69">
      <t>ルイジ</t>
    </rPh>
    <rPh sb="69" eb="71">
      <t>ダンタイ</t>
    </rPh>
    <rPh sb="71" eb="74">
      <t>ヘイキンチ</t>
    </rPh>
    <rPh sb="75" eb="77">
      <t>シタマワ</t>
    </rPh>
    <phoneticPr fontId="4"/>
  </si>
  <si>
    <t>　有形固定資産減価償却率が年々増加傾向にあり、管路経年化率も類似団体平均値に比べ高い水準となっている一方で、管路更新率は低水準となっていることから、今後老朽管の更新投資を計画的に検討していく必要がある。
　経常収支比率は100％を超えており、累積欠損金は無く、流動比率も100％を大きく超えているが、料金回収率が100％を下回っているということは、給水収益以外の収入で賄われているということである。
　今後の人口減少に伴い給水収益の減少が推測されることから、老朽管の更新投資に合わせた適正な料金水準を検討するとともに、費用の抑制、企業債の適正管理を行い、安全な水道水を安定的に供給していきたいと考えている。</t>
    <rPh sb="1" eb="3">
      <t>ユウケイ</t>
    </rPh>
    <rPh sb="3" eb="5">
      <t>コテイ</t>
    </rPh>
    <rPh sb="5" eb="7">
      <t>シサン</t>
    </rPh>
    <rPh sb="7" eb="9">
      <t>ゲンカ</t>
    </rPh>
    <rPh sb="9" eb="11">
      <t>ショウキャク</t>
    </rPh>
    <rPh sb="11" eb="12">
      <t>リツ</t>
    </rPh>
    <rPh sb="13" eb="15">
      <t>ネンネン</t>
    </rPh>
    <rPh sb="15" eb="17">
      <t>ゾウカ</t>
    </rPh>
    <rPh sb="17" eb="19">
      <t>ケイコウ</t>
    </rPh>
    <rPh sb="23" eb="25">
      <t>カンロ</t>
    </rPh>
    <rPh sb="25" eb="28">
      <t>ケイネンカ</t>
    </rPh>
    <rPh sb="28" eb="29">
      <t>リツ</t>
    </rPh>
    <rPh sb="30" eb="32">
      <t>ルイジ</t>
    </rPh>
    <rPh sb="32" eb="34">
      <t>ダンタイ</t>
    </rPh>
    <rPh sb="34" eb="37">
      <t>ヘイキンチ</t>
    </rPh>
    <rPh sb="38" eb="39">
      <t>クラ</t>
    </rPh>
    <rPh sb="40" eb="41">
      <t>タカ</t>
    </rPh>
    <rPh sb="42" eb="44">
      <t>スイジュン</t>
    </rPh>
    <rPh sb="50" eb="52">
      <t>イッポウ</t>
    </rPh>
    <rPh sb="54" eb="56">
      <t>カンロ</t>
    </rPh>
    <rPh sb="56" eb="58">
      <t>コウシン</t>
    </rPh>
    <rPh sb="58" eb="59">
      <t>リツ</t>
    </rPh>
    <rPh sb="60" eb="63">
      <t>テイスイジュン</t>
    </rPh>
    <rPh sb="74" eb="76">
      <t>コンゴ</t>
    </rPh>
    <rPh sb="76" eb="78">
      <t>ロウキュウ</t>
    </rPh>
    <rPh sb="78" eb="79">
      <t>カン</t>
    </rPh>
    <rPh sb="80" eb="82">
      <t>コウシン</t>
    </rPh>
    <rPh sb="82" eb="84">
      <t>トウシ</t>
    </rPh>
    <rPh sb="85" eb="88">
      <t>ケイカクテキ</t>
    </rPh>
    <rPh sb="89" eb="91">
      <t>ケントウ</t>
    </rPh>
    <rPh sb="95" eb="97">
      <t>ヒツヨウ</t>
    </rPh>
    <rPh sb="103" eb="105">
      <t>ケイジョウ</t>
    </rPh>
    <rPh sb="105" eb="107">
      <t>シュウシ</t>
    </rPh>
    <rPh sb="107" eb="109">
      <t>ヒリツ</t>
    </rPh>
    <rPh sb="115" eb="116">
      <t>コ</t>
    </rPh>
    <rPh sb="121" eb="123">
      <t>ルイセキ</t>
    </rPh>
    <rPh sb="123" eb="126">
      <t>ケッソンキン</t>
    </rPh>
    <rPh sb="127" eb="128">
      <t>ナ</t>
    </rPh>
    <rPh sb="130" eb="132">
      <t>リュウドウ</t>
    </rPh>
    <rPh sb="132" eb="134">
      <t>ヒリツ</t>
    </rPh>
    <rPh sb="140" eb="141">
      <t>オオ</t>
    </rPh>
    <rPh sb="143" eb="144">
      <t>コ</t>
    </rPh>
    <rPh sb="150" eb="152">
      <t>リョウキン</t>
    </rPh>
    <rPh sb="152" eb="154">
      <t>カイシュウ</t>
    </rPh>
    <rPh sb="154" eb="155">
      <t>リツ</t>
    </rPh>
    <rPh sb="161" eb="163">
      <t>シタマワ</t>
    </rPh>
    <rPh sb="174" eb="176">
      <t>キュウスイ</t>
    </rPh>
    <rPh sb="176" eb="178">
      <t>シュウエキ</t>
    </rPh>
    <rPh sb="178" eb="180">
      <t>イガイ</t>
    </rPh>
    <rPh sb="181" eb="183">
      <t>シュウニュウ</t>
    </rPh>
    <rPh sb="184" eb="185">
      <t>マカナ</t>
    </rPh>
    <rPh sb="201" eb="203">
      <t>コンゴ</t>
    </rPh>
    <rPh sb="204" eb="206">
      <t>ジンコウ</t>
    </rPh>
    <rPh sb="206" eb="208">
      <t>ゲンショウ</t>
    </rPh>
    <rPh sb="209" eb="210">
      <t>トモナ</t>
    </rPh>
    <rPh sb="211" eb="213">
      <t>キュウスイ</t>
    </rPh>
    <rPh sb="213" eb="215">
      <t>シュウエキ</t>
    </rPh>
    <rPh sb="216" eb="218">
      <t>ゲンショウ</t>
    </rPh>
    <rPh sb="219" eb="221">
      <t>スイソク</t>
    </rPh>
    <rPh sb="229" eb="231">
      <t>ロウキュウ</t>
    </rPh>
    <rPh sb="231" eb="232">
      <t>カン</t>
    </rPh>
    <rPh sb="233" eb="235">
      <t>コウシン</t>
    </rPh>
    <rPh sb="235" eb="237">
      <t>トウシ</t>
    </rPh>
    <rPh sb="238" eb="239">
      <t>ア</t>
    </rPh>
    <rPh sb="242" eb="244">
      <t>テキセイ</t>
    </rPh>
    <rPh sb="245" eb="247">
      <t>リョウキン</t>
    </rPh>
    <rPh sb="247" eb="249">
      <t>スイジュン</t>
    </rPh>
    <rPh sb="250" eb="252">
      <t>ケントウ</t>
    </rPh>
    <rPh sb="259" eb="261">
      <t>ヒヨウ</t>
    </rPh>
    <rPh sb="262" eb="264">
      <t>ヨクセイ</t>
    </rPh>
    <rPh sb="265" eb="267">
      <t>キギョウ</t>
    </rPh>
    <rPh sb="267" eb="268">
      <t>サイ</t>
    </rPh>
    <rPh sb="269" eb="271">
      <t>テキセイ</t>
    </rPh>
    <rPh sb="271" eb="273">
      <t>カンリ</t>
    </rPh>
    <rPh sb="274" eb="275">
      <t>オコナ</t>
    </rPh>
    <rPh sb="277" eb="279">
      <t>アンゼン</t>
    </rPh>
    <rPh sb="280" eb="283">
      <t>スイドウスイ</t>
    </rPh>
    <rPh sb="284" eb="287">
      <t>アンテイテキ</t>
    </rPh>
    <rPh sb="288" eb="290">
      <t>キョウキュウ</t>
    </rPh>
    <rPh sb="297" eb="298">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</si>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</sst>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0.14000000000000001</c:v>
                </c:pt>
                <c:pt idx="1">
                  <c:v>0.22</c:v>
                </c:pt>
                <c:pt idx="2">
                  <c:v>0.18</c:v>
                </c:pt>
                <c:pt idx="3">
                  <c:v>0.86</c:v>
                </c:pt>
                <c:pt idx="4">
                  <c:v>0.22</c:v>
                </c:pt>
              </c:numCache>
            </c:numRef>
          </c:val>
        </c:ser>
        <c:dLbls>
          <c:showLegendKey val="0"/>
          <c:showVal val="0"/>
          <c:showCatName val="0"/>
          <c:showSerName val="0"/>
          <c:showPercent val="0"/>
          <c:showBubbleSize val="0"/>
        </c:dLbls>
        <c:gapWidth val="150"/>
        <c:axId val="73734784"/>
        <c:axId val="737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73734784"/>
        <c:axId val="73766016"/>
      </c:lineChart>
      <c:dateAx>
        <c:axId val="73734784"/>
        <c:scaling>
          <c:orientation val="minMax"/>
        </c:scaling>
        <c:delete val="1"/>
        <c:axPos val="b"/>
        <c:numFmt formatCode="ge" sourceLinked="1"/>
        <c:majorTickMark val="none"/>
        <c:minorTickMark val="none"/>
        <c:tickLblPos val="none"/>
        <c:crossAx val="73766016"/>
        <c:crosses val="autoZero"/>
        <c:auto val="1"/>
        <c:lblOffset val="100"/>
        <c:baseTimeUnit val="years"/>
      </c:dateAx>
      <c:valAx>
        <c:axId val="737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88.09</c:v>
                </c:pt>
                <c:pt idx="1">
                  <c:v>89.69</c:v>
                </c:pt>
                <c:pt idx="2">
                  <c:v>90.22</c:v>
                </c:pt>
                <c:pt idx="3">
                  <c:v>85.51</c:v>
                </c:pt>
                <c:pt idx="4">
                  <c:v>77.430000000000007</c:v>
                </c:pt>
              </c:numCache>
            </c:numRef>
          </c:val>
        </c:ser>
        <c:dLbls>
          <c:showLegendKey val="0"/>
          <c:showVal val="0"/>
          <c:showCatName val="0"/>
          <c:showSerName val="0"/>
          <c:showPercent val="0"/>
          <c:showBubbleSize val="0"/>
        </c:dLbls>
        <c:gapWidth val="150"/>
        <c:axId val="38009088"/>
        <c:axId val="416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38009088"/>
        <c:axId val="41689472"/>
      </c:lineChart>
      <c:dateAx>
        <c:axId val="38009088"/>
        <c:scaling>
          <c:orientation val="minMax"/>
        </c:scaling>
        <c:delete val="1"/>
        <c:axPos val="b"/>
        <c:numFmt formatCode="ge" sourceLinked="1"/>
        <c:majorTickMark val="none"/>
        <c:minorTickMark val="none"/>
        <c:tickLblPos val="none"/>
        <c:crossAx val="41689472"/>
        <c:crosses val="autoZero"/>
        <c:auto val="1"/>
        <c:lblOffset val="100"/>
        <c:baseTimeUnit val="years"/>
      </c:dateAx>
      <c:valAx>
        <c:axId val="416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70.53</c:v>
                </c:pt>
                <c:pt idx="1">
                  <c:v>67.91</c:v>
                </c:pt>
                <c:pt idx="2">
                  <c:v>66.19</c:v>
                </c:pt>
                <c:pt idx="3">
                  <c:v>71.02</c:v>
                </c:pt>
                <c:pt idx="4">
                  <c:v>77.900000000000006</c:v>
                </c:pt>
              </c:numCache>
            </c:numRef>
          </c:val>
        </c:ser>
        <c:dLbls>
          <c:showLegendKey val="0"/>
          <c:showVal val="0"/>
          <c:showCatName val="0"/>
          <c:showSerName val="0"/>
          <c:showPercent val="0"/>
          <c:showBubbleSize val="0"/>
        </c:dLbls>
        <c:gapWidth val="150"/>
        <c:axId val="41707392"/>
        <c:axId val="417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41707392"/>
        <c:axId val="41709568"/>
      </c:lineChart>
      <c:dateAx>
        <c:axId val="41707392"/>
        <c:scaling>
          <c:orientation val="minMax"/>
        </c:scaling>
        <c:delete val="1"/>
        <c:axPos val="b"/>
        <c:numFmt formatCode="ge" sourceLinked="1"/>
        <c:majorTickMark val="none"/>
        <c:minorTickMark val="none"/>
        <c:tickLblPos val="none"/>
        <c:crossAx val="41709568"/>
        <c:crosses val="autoZero"/>
        <c:auto val="1"/>
        <c:lblOffset val="100"/>
        <c:baseTimeUnit val="years"/>
      </c:dateAx>
      <c:valAx>
        <c:axId val="417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108.37</c:v>
                </c:pt>
                <c:pt idx="1">
                  <c:v>106.55</c:v>
                </c:pt>
                <c:pt idx="2">
                  <c:v>104.83</c:v>
                </c:pt>
                <c:pt idx="3">
                  <c:v>106.74</c:v>
                </c:pt>
                <c:pt idx="4">
                  <c:v>110.43</c:v>
                </c:pt>
              </c:numCache>
            </c:numRef>
          </c:val>
        </c:ser>
        <c:dLbls>
          <c:showLegendKey val="0"/>
          <c:showVal val="0"/>
          <c:showCatName val="0"/>
          <c:showSerName val="0"/>
          <c:showPercent val="0"/>
          <c:showBubbleSize val="0"/>
        </c:dLbls>
        <c:gapWidth val="150"/>
        <c:axId val="75448320"/>
        <c:axId val="754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75448320"/>
        <c:axId val="75465472"/>
      </c:lineChart>
      <c:dateAx>
        <c:axId val="75448320"/>
        <c:scaling>
          <c:orientation val="minMax"/>
        </c:scaling>
        <c:delete val="1"/>
        <c:axPos val="b"/>
        <c:numFmt formatCode="ge" sourceLinked="1"/>
        <c:majorTickMark val="none"/>
        <c:minorTickMark val="none"/>
        <c:tickLblPos val="none"/>
        <c:crossAx val="75465472"/>
        <c:crosses val="autoZero"/>
        <c:auto val="1"/>
        <c:lblOffset val="100"/>
        <c:baseTimeUnit val="years"/>
      </c:dateAx>
      <c:valAx>
        <c:axId val="7546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4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28.83</c:v>
                </c:pt>
                <c:pt idx="1">
                  <c:v>30.23</c:v>
                </c:pt>
                <c:pt idx="2">
                  <c:v>34.72</c:v>
                </c:pt>
                <c:pt idx="3">
                  <c:v>36.82</c:v>
                </c:pt>
                <c:pt idx="4">
                  <c:v>39</c:v>
                </c:pt>
              </c:numCache>
            </c:numRef>
          </c:val>
        </c:ser>
        <c:dLbls>
          <c:showLegendKey val="0"/>
          <c:showVal val="0"/>
          <c:showCatName val="0"/>
          <c:showSerName val="0"/>
          <c:showPercent val="0"/>
          <c:showBubbleSize val="0"/>
        </c:dLbls>
        <c:gapWidth val="150"/>
        <c:axId val="75599232"/>
        <c:axId val="756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75599232"/>
        <c:axId val="75671040"/>
      </c:lineChart>
      <c:dateAx>
        <c:axId val="75599232"/>
        <c:scaling>
          <c:orientation val="minMax"/>
        </c:scaling>
        <c:delete val="1"/>
        <c:axPos val="b"/>
        <c:numFmt formatCode="ge" sourceLinked="1"/>
        <c:majorTickMark val="none"/>
        <c:minorTickMark val="none"/>
        <c:tickLblPos val="none"/>
        <c:crossAx val="75671040"/>
        <c:crosses val="autoZero"/>
        <c:auto val="1"/>
        <c:lblOffset val="100"/>
        <c:baseTimeUnit val="years"/>
      </c:dateAx>
      <c:valAx>
        <c:axId val="756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19.149999999999999</c:v>
                </c:pt>
                <c:pt idx="1">
                  <c:v>19.11</c:v>
                </c:pt>
                <c:pt idx="2">
                  <c:v>19.37</c:v>
                </c:pt>
                <c:pt idx="3">
                  <c:v>54.85</c:v>
                </c:pt>
                <c:pt idx="4">
                  <c:v>24.62</c:v>
                </c:pt>
              </c:numCache>
            </c:numRef>
          </c:val>
        </c:ser>
        <c:dLbls>
          <c:showLegendKey val="0"/>
          <c:showVal val="0"/>
          <c:showCatName val="0"/>
          <c:showSerName val="0"/>
          <c:showPercent val="0"/>
          <c:showBubbleSize val="0"/>
        </c:dLbls>
        <c:gapWidth val="150"/>
        <c:axId val="92585344"/>
        <c:axId val="959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92585344"/>
        <c:axId val="95900416"/>
      </c:lineChart>
      <c:dateAx>
        <c:axId val="92585344"/>
        <c:scaling>
          <c:orientation val="minMax"/>
        </c:scaling>
        <c:delete val="1"/>
        <c:axPos val="b"/>
        <c:numFmt formatCode="ge" sourceLinked="1"/>
        <c:majorTickMark val="none"/>
        <c:minorTickMark val="none"/>
        <c:tickLblPos val="none"/>
        <c:crossAx val="95900416"/>
        <c:crosses val="autoZero"/>
        <c:auto val="1"/>
        <c:lblOffset val="100"/>
        <c:baseTimeUnit val="years"/>
      </c:dateAx>
      <c:valAx>
        <c:axId val="959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285824"/>
        <c:axId val="1162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116285824"/>
        <c:axId val="116287744"/>
      </c:lineChart>
      <c:dateAx>
        <c:axId val="116285824"/>
        <c:scaling>
          <c:orientation val="minMax"/>
        </c:scaling>
        <c:delete val="1"/>
        <c:axPos val="b"/>
        <c:numFmt formatCode="ge" sourceLinked="1"/>
        <c:majorTickMark val="none"/>
        <c:minorTickMark val="none"/>
        <c:tickLblPos val="none"/>
        <c:crossAx val="116287744"/>
        <c:crosses val="autoZero"/>
        <c:auto val="1"/>
        <c:lblOffset val="100"/>
        <c:baseTimeUnit val="years"/>
      </c:dateAx>
      <c:valAx>
        <c:axId val="116287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2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11098.74</c:v>
                </c:pt>
                <c:pt idx="1">
                  <c:v>9468</c:v>
                </c:pt>
                <c:pt idx="2">
                  <c:v>809.64</c:v>
                </c:pt>
                <c:pt idx="3">
                  <c:v>731.89</c:v>
                </c:pt>
                <c:pt idx="4">
                  <c:v>788.03</c:v>
                </c:pt>
              </c:numCache>
            </c:numRef>
          </c:val>
        </c:ser>
        <c:dLbls>
          <c:showLegendKey val="0"/>
          <c:showVal val="0"/>
          <c:showCatName val="0"/>
          <c:showSerName val="0"/>
          <c:showPercent val="0"/>
          <c:showBubbleSize val="0"/>
        </c:dLbls>
        <c:gapWidth val="150"/>
        <c:axId val="131826432"/>
        <c:axId val="1398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131826432"/>
        <c:axId val="139859072"/>
      </c:lineChart>
      <c:dateAx>
        <c:axId val="131826432"/>
        <c:scaling>
          <c:orientation val="minMax"/>
        </c:scaling>
        <c:delete val="1"/>
        <c:axPos val="b"/>
        <c:numFmt formatCode="ge" sourceLinked="1"/>
        <c:majorTickMark val="none"/>
        <c:minorTickMark val="none"/>
        <c:tickLblPos val="none"/>
        <c:crossAx val="139859072"/>
        <c:crosses val="autoZero"/>
        <c:auto val="1"/>
        <c:lblOffset val="100"/>
        <c:baseTimeUnit val="years"/>
      </c:dateAx>
      <c:valAx>
        <c:axId val="13985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335.39</c:v>
                </c:pt>
                <c:pt idx="1">
                  <c:v>335.35</c:v>
                </c:pt>
                <c:pt idx="2">
                  <c:v>327.83</c:v>
                </c:pt>
                <c:pt idx="3">
                  <c:v>311.42</c:v>
                </c:pt>
                <c:pt idx="4">
                  <c:v>301.16000000000003</c:v>
                </c:pt>
              </c:numCache>
            </c:numRef>
          </c:val>
        </c:ser>
        <c:dLbls>
          <c:showLegendKey val="0"/>
          <c:showVal val="0"/>
          <c:showCatName val="0"/>
          <c:showSerName val="0"/>
          <c:showPercent val="0"/>
          <c:showBubbleSize val="0"/>
        </c:dLbls>
        <c:gapWidth val="150"/>
        <c:axId val="223562752"/>
        <c:axId val="22878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223562752"/>
        <c:axId val="228788096"/>
      </c:lineChart>
      <c:dateAx>
        <c:axId val="223562752"/>
        <c:scaling>
          <c:orientation val="minMax"/>
        </c:scaling>
        <c:delete val="1"/>
        <c:axPos val="b"/>
        <c:numFmt formatCode="ge" sourceLinked="1"/>
        <c:majorTickMark val="none"/>
        <c:minorTickMark val="none"/>
        <c:tickLblPos val="none"/>
        <c:crossAx val="228788096"/>
        <c:crosses val="autoZero"/>
        <c:auto val="1"/>
        <c:lblOffset val="100"/>
        <c:baseTimeUnit val="years"/>
      </c:dateAx>
      <c:valAx>
        <c:axId val="22878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5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81.680000000000007</c:v>
                </c:pt>
                <c:pt idx="1">
                  <c:v>79.97</c:v>
                </c:pt>
                <c:pt idx="2">
                  <c:v>78.36</c:v>
                </c:pt>
                <c:pt idx="3">
                  <c:v>80.92</c:v>
                </c:pt>
                <c:pt idx="4">
                  <c:v>83.61</c:v>
                </c:pt>
              </c:numCache>
            </c:numRef>
          </c:val>
        </c:ser>
        <c:dLbls>
          <c:showLegendKey val="0"/>
          <c:showVal val="0"/>
          <c:showCatName val="0"/>
          <c:showSerName val="0"/>
          <c:showPercent val="0"/>
          <c:showBubbleSize val="0"/>
        </c:dLbls>
        <c:gapWidth val="150"/>
        <c:axId val="250394496"/>
        <c:axId val="2601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250394496"/>
        <c:axId val="260194304"/>
      </c:lineChart>
      <c:dateAx>
        <c:axId val="250394496"/>
        <c:scaling>
          <c:orientation val="minMax"/>
        </c:scaling>
        <c:delete val="1"/>
        <c:axPos val="b"/>
        <c:numFmt formatCode="ge" sourceLinked="1"/>
        <c:majorTickMark val="none"/>
        <c:minorTickMark val="none"/>
        <c:tickLblPos val="none"/>
        <c:crossAx val="260194304"/>
        <c:crosses val="autoZero"/>
        <c:auto val="1"/>
        <c:lblOffset val="100"/>
        <c:baseTimeUnit val="years"/>
      </c:dateAx>
      <c:valAx>
        <c:axId val="2601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190.39</c:v>
                </c:pt>
                <c:pt idx="1">
                  <c:v>195.55</c:v>
                </c:pt>
                <c:pt idx="2">
                  <c:v>200.43</c:v>
                </c:pt>
                <c:pt idx="3">
                  <c:v>193.6</c:v>
                </c:pt>
                <c:pt idx="4">
                  <c:v>187.75</c:v>
                </c:pt>
              </c:numCache>
            </c:numRef>
          </c:val>
        </c:ser>
        <c:dLbls>
          <c:showLegendKey val="0"/>
          <c:showVal val="0"/>
          <c:showCatName val="0"/>
          <c:showSerName val="0"/>
          <c:showPercent val="0"/>
          <c:showBubbleSize val="0"/>
        </c:dLbls>
        <c:gapWidth val="150"/>
        <c:axId val="37984896"/>
        <c:axId val="379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37984896"/>
        <c:axId val="37995264"/>
      </c:lineChart>
      <c:dateAx>
        <c:axId val="37984896"/>
        <c:scaling>
          <c:orientation val="minMax"/>
        </c:scaling>
        <c:delete val="1"/>
        <c:axPos val="b"/>
        <c:numFmt formatCode="ge" sourceLinked="1"/>
        <c:majorTickMark val="none"/>
        <c:minorTickMark val="none"/>
        <c:tickLblPos val="none"/>
        <c:crossAx val="37995264"/>
        <c:crosses val="autoZero"/>
        <c:auto val="1"/>
        <c:lblOffset val="100"/>
        <c:baseTimeUnit val="years"/>
      </c:dateAx>
      <c:valAx>
        <c:axId val="379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北海道　標茶町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118</v>
      </c>
      <c r="AE8" s="84"/>
      <c r="AF8" s="84"/>
      <c r="AG8" s="84"/>
      <c r="AH8" s="84"/>
      <c r="AI8" s="84"/>
      <c r="AJ8" s="84"/>
      <c r="AK8" s="5"/>
      <c r="AL8" s="71">
        <f>データ!$R$6</f>
        <v>7821</v>
      </c>
      <c r="AM8" s="71"/>
      <c r="AN8" s="71"/>
      <c r="AO8" s="71"/>
      <c r="AP8" s="71"/>
      <c r="AQ8" s="71"/>
      <c r="AR8" s="71"/>
      <c r="AS8" s="71"/>
      <c r="AT8" s="67">
        <f>データ!$S$6</f>
        <v>1099.3699999999999</v>
      </c>
      <c r="AU8" s="68"/>
      <c r="AV8" s="68"/>
      <c r="AW8" s="68"/>
      <c r="AX8" s="68"/>
      <c r="AY8" s="68"/>
      <c r="AZ8" s="68"/>
      <c r="BA8" s="68"/>
      <c r="BB8" s="70">
        <f>データ!$T$6</f>
        <v>7.11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54.3</v>
      </c>
      <c r="J10" s="68"/>
      <c r="K10" s="68"/>
      <c r="L10" s="68"/>
      <c r="M10" s="68"/>
      <c r="N10" s="68"/>
      <c r="O10" s="69"/>
      <c r="P10" s="70">
        <f>データ!$P$6</f>
        <v>55.06</v>
      </c>
      <c r="Q10" s="70"/>
      <c r="R10" s="70"/>
      <c r="S10" s="70"/>
      <c r="T10" s="70"/>
      <c r="U10" s="70"/>
      <c r="V10" s="70"/>
      <c r="W10" s="71">
        <f>データ!$Q$6</f>
        <v>2860</v>
      </c>
      <c r="X10" s="71"/>
      <c r="Y10" s="71"/>
      <c r="Z10" s="71"/>
      <c r="AA10" s="71"/>
      <c r="AB10" s="71"/>
      <c r="AC10" s="71"/>
      <c r="AD10" s="2"/>
      <c r="AE10" s="2"/>
      <c r="AF10" s="2"/>
      <c r="AG10" s="2"/>
      <c r="AH10" s="5"/>
      <c r="AI10" s="5"/>
      <c r="AJ10" s="5"/>
      <c r="AK10" s="5"/>
      <c r="AL10" s="71">
        <f>データ!$U$6</f>
        <v>4240</v>
      </c>
      <c r="AM10" s="71"/>
      <c r="AN10" s="71"/>
      <c r="AO10" s="71"/>
      <c r="AP10" s="71"/>
      <c r="AQ10" s="71"/>
      <c r="AR10" s="71"/>
      <c r="AS10" s="71"/>
      <c r="AT10" s="67">
        <f>データ!$V$6</f>
        <v>6.38</v>
      </c>
      <c r="AU10" s="68"/>
      <c r="AV10" s="68"/>
      <c r="AW10" s="68"/>
      <c r="AX10" s="68"/>
      <c r="AY10" s="68"/>
      <c r="AZ10" s="68"/>
      <c r="BA10" s="68"/>
      <c r="BB10" s="70">
        <f>データ!$W$6</f>
        <v>664.58</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115</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16641</v>
      </c>
      <c r="D6" s="34">
        <f t="shared" si="3"/>
        <v>46</v>
      </c>
      <c r="E6" s="34">
        <f t="shared" si="3"/>
        <v>1</v>
      </c>
      <c r="F6" s="34">
        <f t="shared" si="3"/>
        <v>0</v>
      </c>
      <c r="G6" s="34">
        <f t="shared" si="3"/>
        <v>1</v>
      </c>
      <c r="H6" s="34" t="str">
        <f t="shared" si="3"/>
        <v>北海道　標茶町</v>
      </c>
      <c r="I6" s="34" t="str">
        <f t="shared" si="3"/>
        <v>法適用</v>
      </c>
      <c r="J6" s="34" t="str">
        <f t="shared" si="3"/>
        <v>水道事業</v>
      </c>
      <c r="K6" s="34" t="str">
        <f t="shared" si="3"/>
        <v>末端給水事業</v>
      </c>
      <c r="L6" s="34" t="str">
        <f t="shared" si="3"/>
        <v>A9</v>
      </c>
      <c r="M6" s="34">
        <f t="shared" si="3"/>
        <v>0</v>
      </c>
      <c r="N6" s="35" t="str">
        <f t="shared" si="3"/>
        <v>-</v>
      </c>
      <c r="O6" s="35">
        <f t="shared" si="3"/>
        <v>54.3</v>
      </c>
      <c r="P6" s="35">
        <f t="shared" si="3"/>
        <v>55.06</v>
      </c>
      <c r="Q6" s="35">
        <f t="shared" si="3"/>
        <v>2860</v>
      </c>
      <c r="R6" s="35">
        <f t="shared" si="3"/>
        <v>7821</v>
      </c>
      <c r="S6" s="35">
        <f t="shared" si="3"/>
        <v>1099.3699999999999</v>
      </c>
      <c r="T6" s="35">
        <f t="shared" si="3"/>
        <v>7.11</v>
      </c>
      <c r="U6" s="35">
        <f t="shared" si="3"/>
        <v>4240</v>
      </c>
      <c r="V6" s="35">
        <f t="shared" si="3"/>
        <v>6.38</v>
      </c>
      <c r="W6" s="35">
        <f t="shared" si="3"/>
        <v>664.58</v>
      </c>
      <c r="X6" s="36">
        <f>IF(X7="",NA(),X7)</f>
        <v>108.37</v>
      </c>
      <c r="Y6" s="36">
        <f t="shared" ref="Y6:AG6" si="4">IF(Y7="",NA(),Y7)</f>
        <v>106.55</v>
      </c>
      <c r="Z6" s="36">
        <f t="shared" si="4"/>
        <v>104.83</v>
      </c>
      <c r="AA6" s="36">
        <f t="shared" si="4"/>
        <v>106.74</v>
      </c>
      <c r="AB6" s="36">
        <f t="shared" si="4"/>
        <v>110.43</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11098.74</v>
      </c>
      <c r="AU6" s="36">
        <f t="shared" ref="AU6:BC6" si="6">IF(AU7="",NA(),AU7)</f>
        <v>9468</v>
      </c>
      <c r="AV6" s="36">
        <f t="shared" si="6"/>
        <v>809.64</v>
      </c>
      <c r="AW6" s="36">
        <f t="shared" si="6"/>
        <v>731.89</v>
      </c>
      <c r="AX6" s="36">
        <f t="shared" si="6"/>
        <v>788.03</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335.39</v>
      </c>
      <c r="BF6" s="36">
        <f t="shared" ref="BF6:BN6" si="7">IF(BF7="",NA(),BF7)</f>
        <v>335.35</v>
      </c>
      <c r="BG6" s="36">
        <f t="shared" si="7"/>
        <v>327.83</v>
      </c>
      <c r="BH6" s="36">
        <f t="shared" si="7"/>
        <v>311.42</v>
      </c>
      <c r="BI6" s="36">
        <f t="shared" si="7"/>
        <v>301.16000000000003</v>
      </c>
      <c r="BJ6" s="36">
        <f t="shared" si="7"/>
        <v>547.41999999999996</v>
      </c>
      <c r="BK6" s="36">
        <f t="shared" si="7"/>
        <v>536.9</v>
      </c>
      <c r="BL6" s="36">
        <f t="shared" si="7"/>
        <v>495.43</v>
      </c>
      <c r="BM6" s="36">
        <f t="shared" si="7"/>
        <v>488.5</v>
      </c>
      <c r="BN6" s="36">
        <f t="shared" si="7"/>
        <v>485.75</v>
      </c>
      <c r="BO6" s="35" t="str">
        <f>IF(BO7="","",IF(BO7="-","【-】","【"&amp;SUBSTITUTE(TEXT(BO7,"#,##0.00"),"-","△")&amp;"】"))</f>
        <v>【270.87】</v>
      </c>
      <c r="BP6" s="36">
        <f>IF(BP7="",NA(),BP7)</f>
        <v>81.680000000000007</v>
      </c>
      <c r="BQ6" s="36">
        <f t="shared" ref="BQ6:BY6" si="8">IF(BQ7="",NA(),BQ7)</f>
        <v>79.97</v>
      </c>
      <c r="BR6" s="36">
        <f t="shared" si="8"/>
        <v>78.36</v>
      </c>
      <c r="BS6" s="36">
        <f t="shared" si="8"/>
        <v>80.92</v>
      </c>
      <c r="BT6" s="36">
        <f t="shared" si="8"/>
        <v>83.61</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190.39</v>
      </c>
      <c r="CB6" s="36">
        <f t="shared" ref="CB6:CJ6" si="9">IF(CB7="",NA(),CB7)</f>
        <v>195.55</v>
      </c>
      <c r="CC6" s="36">
        <f t="shared" si="9"/>
        <v>200.43</v>
      </c>
      <c r="CD6" s="36">
        <f t="shared" si="9"/>
        <v>193.6</v>
      </c>
      <c r="CE6" s="36">
        <f t="shared" si="9"/>
        <v>187.75</v>
      </c>
      <c r="CF6" s="36">
        <f t="shared" si="9"/>
        <v>229.31</v>
      </c>
      <c r="CG6" s="36">
        <f t="shared" si="9"/>
        <v>232.46</v>
      </c>
      <c r="CH6" s="36">
        <f t="shared" si="9"/>
        <v>227.97</v>
      </c>
      <c r="CI6" s="36">
        <f t="shared" si="9"/>
        <v>226.99</v>
      </c>
      <c r="CJ6" s="36">
        <f t="shared" si="9"/>
        <v>230.22</v>
      </c>
      <c r="CK6" s="35" t="str">
        <f>IF(CK7="","",IF(CK7="-","【-】","【"&amp;SUBSTITUTE(TEXT(CK7,"#,##0.00"),"-","△")&amp;"】"))</f>
        <v>【163.27】</v>
      </c>
      <c r="CL6" s="36">
        <f>IF(CL7="",NA(),CL7)</f>
        <v>88.09</v>
      </c>
      <c r="CM6" s="36">
        <f t="shared" ref="CM6:CU6" si="10">IF(CM7="",NA(),CM7)</f>
        <v>89.69</v>
      </c>
      <c r="CN6" s="36">
        <f t="shared" si="10"/>
        <v>90.22</v>
      </c>
      <c r="CO6" s="36">
        <f t="shared" si="10"/>
        <v>85.51</v>
      </c>
      <c r="CP6" s="36">
        <f t="shared" si="10"/>
        <v>77.430000000000007</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70.53</v>
      </c>
      <c r="CX6" s="36">
        <f t="shared" ref="CX6:DF6" si="11">IF(CX7="",NA(),CX7)</f>
        <v>67.91</v>
      </c>
      <c r="CY6" s="36">
        <f t="shared" si="11"/>
        <v>66.19</v>
      </c>
      <c r="CZ6" s="36">
        <f t="shared" si="11"/>
        <v>71.02</v>
      </c>
      <c r="DA6" s="36">
        <f t="shared" si="11"/>
        <v>77.900000000000006</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28.83</v>
      </c>
      <c r="DI6" s="36">
        <f t="shared" ref="DI6:DQ6" si="12">IF(DI7="",NA(),DI7)</f>
        <v>30.23</v>
      </c>
      <c r="DJ6" s="36">
        <f t="shared" si="12"/>
        <v>34.72</v>
      </c>
      <c r="DK6" s="36">
        <f t="shared" si="12"/>
        <v>36.82</v>
      </c>
      <c r="DL6" s="36">
        <f t="shared" si="12"/>
        <v>39</v>
      </c>
      <c r="DM6" s="36">
        <f t="shared" si="12"/>
        <v>38.520000000000003</v>
      </c>
      <c r="DN6" s="36">
        <f t="shared" si="12"/>
        <v>39.049999999999997</v>
      </c>
      <c r="DO6" s="36">
        <f t="shared" si="12"/>
        <v>50.44</v>
      </c>
      <c r="DP6" s="36">
        <f t="shared" si="12"/>
        <v>51.44</v>
      </c>
      <c r="DQ6" s="36">
        <f t="shared" si="12"/>
        <v>52.4</v>
      </c>
      <c r="DR6" s="35" t="str">
        <f>IF(DR7="","",IF(DR7="-","【-】","【"&amp;SUBSTITUTE(TEXT(DR7,"#,##0.00"),"-","△")&amp;"】"))</f>
        <v>【47.91】</v>
      </c>
      <c r="DS6" s="36">
        <f>IF(DS7="",NA(),DS7)</f>
        <v>19.149999999999999</v>
      </c>
      <c r="DT6" s="36">
        <f t="shared" ref="DT6:EB6" si="13">IF(DT7="",NA(),DT7)</f>
        <v>19.11</v>
      </c>
      <c r="DU6" s="36">
        <f t="shared" si="13"/>
        <v>19.37</v>
      </c>
      <c r="DV6" s="36">
        <f t="shared" si="13"/>
        <v>54.85</v>
      </c>
      <c r="DW6" s="36">
        <f t="shared" si="13"/>
        <v>24.62</v>
      </c>
      <c r="DX6" s="36">
        <f t="shared" si="13"/>
        <v>6.76</v>
      </c>
      <c r="DY6" s="36">
        <f t="shared" si="13"/>
        <v>8.18</v>
      </c>
      <c r="DZ6" s="36">
        <f t="shared" si="13"/>
        <v>9.64</v>
      </c>
      <c r="EA6" s="36">
        <f t="shared" si="13"/>
        <v>11.68</v>
      </c>
      <c r="EB6" s="36">
        <f t="shared" si="13"/>
        <v>14.01</v>
      </c>
      <c r="EC6" s="35" t="str">
        <f>IF(EC7="","",IF(EC7="-","【-】","【"&amp;SUBSTITUTE(TEXT(EC7,"#,##0.00"),"-","△")&amp;"】"))</f>
        <v>【15.00】</v>
      </c>
      <c r="ED6" s="36">
        <f>IF(ED7="",NA(),ED7)</f>
        <v>0.14000000000000001</v>
      </c>
      <c r="EE6" s="36">
        <f t="shared" ref="EE6:EM6" si="14">IF(EE7="",NA(),EE7)</f>
        <v>0.22</v>
      </c>
      <c r="EF6" s="36">
        <f t="shared" si="14"/>
        <v>0.18</v>
      </c>
      <c r="EG6" s="36">
        <f t="shared" si="14"/>
        <v>0.86</v>
      </c>
      <c r="EH6" s="36">
        <f t="shared" si="14"/>
        <v>0.22</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c r="A7" s="29"/>
      <c r="B7" s="38">
        <v>2016</v>
      </c>
      <c r="C7" s="38">
        <v>16641</v>
      </c>
      <c r="D7" s="38">
        <v>46</v>
      </c>
      <c r="E7" s="38">
        <v>1</v>
      </c>
      <c r="F7" s="38">
        <v>0</v>
      </c>
      <c r="G7" s="38">
        <v>1</v>
      </c>
      <c r="H7" s="38" t="s">
        <v>104</v>
      </c>
      <c r="I7" s="38" t="s">
        <v>105</v>
      </c>
      <c r="J7" s="38" t="s">
        <v>106</v>
      </c>
      <c r="K7" s="38" t="s">
        <v>107</v>
      </c>
      <c r="L7" s="38" t="s">
        <v>108</v>
      </c>
      <c r="M7" s="38"/>
      <c r="N7" s="39" t="s">
        <v>109</v>
      </c>
      <c r="O7" s="39">
        <v>54.3</v>
      </c>
      <c r="P7" s="39">
        <v>55.06</v>
      </c>
      <c r="Q7" s="39">
        <v>2860</v>
      </c>
      <c r="R7" s="39">
        <v>7821</v>
      </c>
      <c r="S7" s="39">
        <v>1099.3699999999999</v>
      </c>
      <c r="T7" s="39">
        <v>7.11</v>
      </c>
      <c r="U7" s="39">
        <v>4240</v>
      </c>
      <c r="V7" s="39">
        <v>6.38</v>
      </c>
      <c r="W7" s="39">
        <v>664.58</v>
      </c>
      <c r="X7" s="39">
        <v>108.37</v>
      </c>
      <c r="Y7" s="39">
        <v>106.55</v>
      </c>
      <c r="Z7" s="39">
        <v>104.83</v>
      </c>
      <c r="AA7" s="39">
        <v>106.74</v>
      </c>
      <c r="AB7" s="39">
        <v>110.43</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11098.74</v>
      </c>
      <c r="AU7" s="39">
        <v>9468</v>
      </c>
      <c r="AV7" s="39">
        <v>809.64</v>
      </c>
      <c r="AW7" s="39">
        <v>731.89</v>
      </c>
      <c r="AX7" s="39">
        <v>788.03</v>
      </c>
      <c r="AY7" s="39">
        <v>2322.9699999999998</v>
      </c>
      <c r="AZ7" s="39">
        <v>2098.87</v>
      </c>
      <c r="BA7" s="39">
        <v>571.29999999999995</v>
      </c>
      <c r="BB7" s="39">
        <v>527.82000000000005</v>
      </c>
      <c r="BC7" s="39">
        <v>477.44</v>
      </c>
      <c r="BD7" s="39">
        <v>262.87</v>
      </c>
      <c r="BE7" s="39">
        <v>335.39</v>
      </c>
      <c r="BF7" s="39">
        <v>335.35</v>
      </c>
      <c r="BG7" s="39">
        <v>327.83</v>
      </c>
      <c r="BH7" s="39">
        <v>311.42</v>
      </c>
      <c r="BI7" s="39">
        <v>301.16000000000003</v>
      </c>
      <c r="BJ7" s="39">
        <v>547.41999999999996</v>
      </c>
      <c r="BK7" s="39">
        <v>536.9</v>
      </c>
      <c r="BL7" s="39">
        <v>495.43</v>
      </c>
      <c r="BM7" s="39">
        <v>488.5</v>
      </c>
      <c r="BN7" s="39">
        <v>485.75</v>
      </c>
      <c r="BO7" s="39">
        <v>270.87</v>
      </c>
      <c r="BP7" s="39">
        <v>81.680000000000007</v>
      </c>
      <c r="BQ7" s="39">
        <v>79.97</v>
      </c>
      <c r="BR7" s="39">
        <v>78.36</v>
      </c>
      <c r="BS7" s="39">
        <v>80.92</v>
      </c>
      <c r="BT7" s="39">
        <v>83.61</v>
      </c>
      <c r="BU7" s="39">
        <v>80.62</v>
      </c>
      <c r="BV7" s="39">
        <v>80.010000000000005</v>
      </c>
      <c r="BW7" s="39">
        <v>81.900000000000006</v>
      </c>
      <c r="BX7" s="39">
        <v>82.42</v>
      </c>
      <c r="BY7" s="39">
        <v>83.59</v>
      </c>
      <c r="BZ7" s="39">
        <v>105.59</v>
      </c>
      <c r="CA7" s="39">
        <v>190.39</v>
      </c>
      <c r="CB7" s="39">
        <v>195.55</v>
      </c>
      <c r="CC7" s="39">
        <v>200.43</v>
      </c>
      <c r="CD7" s="39">
        <v>193.6</v>
      </c>
      <c r="CE7" s="39">
        <v>187.75</v>
      </c>
      <c r="CF7" s="39">
        <v>229.31</v>
      </c>
      <c r="CG7" s="39">
        <v>232.46</v>
      </c>
      <c r="CH7" s="39">
        <v>227.97</v>
      </c>
      <c r="CI7" s="39">
        <v>226.99</v>
      </c>
      <c r="CJ7" s="39">
        <v>230.22</v>
      </c>
      <c r="CK7" s="39">
        <v>163.27000000000001</v>
      </c>
      <c r="CL7" s="39">
        <v>88.09</v>
      </c>
      <c r="CM7" s="39">
        <v>89.69</v>
      </c>
      <c r="CN7" s="39">
        <v>90.22</v>
      </c>
      <c r="CO7" s="39">
        <v>85.51</v>
      </c>
      <c r="CP7" s="39">
        <v>77.430000000000007</v>
      </c>
      <c r="CQ7" s="39">
        <v>40.119999999999997</v>
      </c>
      <c r="CR7" s="39">
        <v>41.24</v>
      </c>
      <c r="CS7" s="39">
        <v>40.700000000000003</v>
      </c>
      <c r="CT7" s="39">
        <v>39.909999999999997</v>
      </c>
      <c r="CU7" s="39">
        <v>41.09</v>
      </c>
      <c r="CV7" s="39">
        <v>59.94</v>
      </c>
      <c r="CW7" s="39">
        <v>70.53</v>
      </c>
      <c r="CX7" s="39">
        <v>67.91</v>
      </c>
      <c r="CY7" s="39">
        <v>66.19</v>
      </c>
      <c r="CZ7" s="39">
        <v>71.02</v>
      </c>
      <c r="DA7" s="39">
        <v>77.900000000000006</v>
      </c>
      <c r="DB7" s="39">
        <v>76.87</v>
      </c>
      <c r="DC7" s="39">
        <v>74.900000000000006</v>
      </c>
      <c r="DD7" s="39">
        <v>74.61</v>
      </c>
      <c r="DE7" s="39">
        <v>75.62</v>
      </c>
      <c r="DF7" s="39">
        <v>75.91</v>
      </c>
      <c r="DG7" s="39">
        <v>90.22</v>
      </c>
      <c r="DH7" s="39">
        <v>28.83</v>
      </c>
      <c r="DI7" s="39">
        <v>30.23</v>
      </c>
      <c r="DJ7" s="39">
        <v>34.72</v>
      </c>
      <c r="DK7" s="39">
        <v>36.82</v>
      </c>
      <c r="DL7" s="39">
        <v>39</v>
      </c>
      <c r="DM7" s="39">
        <v>38.520000000000003</v>
      </c>
      <c r="DN7" s="39">
        <v>39.049999999999997</v>
      </c>
      <c r="DO7" s="39">
        <v>50.44</v>
      </c>
      <c r="DP7" s="39">
        <v>51.44</v>
      </c>
      <c r="DQ7" s="39">
        <v>52.4</v>
      </c>
      <c r="DR7" s="39">
        <v>47.91</v>
      </c>
      <c r="DS7" s="39">
        <v>19.149999999999999</v>
      </c>
      <c r="DT7" s="39">
        <v>19.11</v>
      </c>
      <c r="DU7" s="39">
        <v>19.37</v>
      </c>
      <c r="DV7" s="39">
        <v>54.85</v>
      </c>
      <c r="DW7" s="39">
        <v>24.62</v>
      </c>
      <c r="DX7" s="39">
        <v>6.76</v>
      </c>
      <c r="DY7" s="39">
        <v>8.18</v>
      </c>
      <c r="DZ7" s="39">
        <v>9.64</v>
      </c>
      <c r="EA7" s="39">
        <v>11.68</v>
      </c>
      <c r="EB7" s="39">
        <v>14.01</v>
      </c>
      <c r="EC7" s="39">
        <v>15</v>
      </c>
      <c r="ED7" s="39">
        <v>0.14000000000000001</v>
      </c>
      <c r="EE7" s="39">
        <v>0.22</v>
      </c>
      <c r="EF7" s="39">
        <v>0.18</v>
      </c>
      <c r="EG7" s="39">
        <v>0.86</v>
      </c>
      <c r="EH7" s="39">
        <v>0.22</v>
      </c>
      <c r="EI7" s="39">
        <v>0.62</v>
      </c>
      <c r="EJ7" s="39">
        <v>0.23</v>
      </c>
      <c r="EK7" s="39">
        <v>0.34</v>
      </c>
      <c r="EL7" s="39">
        <v>0.28999999999999998</v>
      </c>
      <c r="EM7" s="39">
        <v>0.41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nagano</cp:lastModifiedBy>
  <cp:lastPrinted>2018-02-01T01:38:08Z</cp:lastPrinted>
  <dcterms:created xsi:type="dcterms:W3CDTF">2017-12-25T01:20:31Z</dcterms:created>
  <dcterms:modified xsi:type="dcterms:W3CDTF">2018-02-01T01:38:10Z</dcterms:modified>
</cp:coreProperties>
</file>