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L10" i="4"/>
  <c r="AD10" i="4"/>
  <c r="B10" i="4"/>
  <c r="W8" i="4"/>
  <c r="I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<sst xmlns="http://schemas.openxmlformats.org/spreadsheetml/2006/main" count="240" uniqueCount="125">
  <si>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</si>
  <si>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</si>
  <si>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</si>
  <si>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</si>
  <si>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</si>
  <si>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</si>
  <si>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</si>
  <si>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</si>
  <si>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</si>
  <si>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</si>
  <si>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</si>
  <si>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</si>
  <si>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</si>
  <si>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</si>
  <si>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</si>
  <si>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</si>
  <si>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</si>
  <si>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</si>
  <si>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</si>
  <si>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</si>
  <si>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</si>
  <si>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</si>
  <si>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</si>
  <si>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</si>
  <si>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</si>
  <si>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</si>
  <si>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</si>
  <si>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</si>
  <si>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</si>
  <si>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</si>
  <si>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</si>
  <si>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</si>
  <si>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</si>
  <si>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</si>
  <si>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</si>
  <si>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</si>
  <si>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</si>
  <si>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</si>
  <si>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</si>
  <si>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</si>
  <si>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</si>
  <si>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</si>
  <si>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</si>
  <si>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</si>
  <si>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</si>
  <si>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</si>
  <si>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</si>
  <si>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</si>
  <si>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</si>
  <si>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</si>
  <si>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</si>
  <si>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</si>
  <si>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</si>
  <si>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</si>
  <si>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</si>
  <si>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</si>
  <si>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</si>
  <si>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</si>
  <si>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</si>
  <si>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</si>
  <si>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</si>
  <si>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</si>
  <si>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</si>
  <si>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</si>
  <si>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</si>
  <si>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</si>
  <si>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</si>
  <si>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</si>
  <si>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</si>
  <si>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</si>
  <si>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</si>
  <si>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</si>
  <si>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</si>
  <si>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</si>
  <si>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</si>
  <si>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</si>
  <si>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</si>
  <si>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</si>
  <si>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</si>
  <si>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</si>
  <si>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</si>
  <si>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</si>
  <si>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</si>
  <si>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</si>
  <si>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</si>
  <si>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</si>
  <si>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</si>
  <si>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</si>
  <si>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</si>
  <si>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</si>
  <si>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</si>
  <si>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</si>
  <si>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</si>
  <si>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</si>
  <si>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</si>
  <si>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</si>
  <si>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</si>
  <si>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</si>
  <si>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</si>
  <si>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</si>
  <si>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</si>
  <si>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</si>
  <si>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</si>
  <si>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</si>
  <si>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</si>
  <si>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</si>
  <si>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</si>
  <si>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</si>
  <si>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</si>
  <si>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標茶町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</si>
  <si>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</si>
  <si>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</si>
  <si>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</si>
  <si>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</si>
  <si>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</si>
  <si>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</si>
  <si>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</si>
  <si>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</si>
  <si>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</si>
  <si>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</si>
  <si>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</si>
  <si>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各種指標が示すように、慢性的な財源不足により一般会計からの繰入に頼らざるを得ない状況にある。今後も無駄を極力省いた必要最小限の経費に留め、自主財源である下水道使用料の確保に加え、適正な使用料水準について検討していく。</t>
    <rPh sb="1" eb="3">
      <t>カクシュ</t>
    </rPh>
    <rPh sb="3" eb="5">
      <t>シヒョウ</t>
    </rPh>
    <rPh sb="6" eb="7">
      <t>シメ</t>
    </rPh>
    <rPh sb="12" eb="14">
      <t>マンセイ</t>
    </rPh>
    <rPh sb="14" eb="15">
      <t>テキ</t>
    </rPh>
    <rPh sb="16" eb="18">
      <t>ザイゲン</t>
    </rPh>
    <rPh sb="18" eb="20">
      <t>フソク</t>
    </rPh>
    <rPh sb="23" eb="25">
      <t>イッパン</t>
    </rPh>
    <rPh sb="25" eb="27">
      <t>カイケイ</t>
    </rPh>
    <rPh sb="30" eb="32">
      <t>クリイレ</t>
    </rPh>
    <rPh sb="33" eb="34">
      <t>タヨ</t>
    </rPh>
    <rPh sb="38" eb="39">
      <t>エ</t>
    </rPh>
    <rPh sb="41" eb="43">
      <t>ジョウキョウ</t>
    </rPh>
    <rPh sb="47" eb="49">
      <t>コンゴ</t>
    </rPh>
    <rPh sb="50" eb="52">
      <t>ムダ</t>
    </rPh>
    <rPh sb="53" eb="55">
      <t>キョクリョク</t>
    </rPh>
    <rPh sb="55" eb="56">
      <t>ハブ</t>
    </rPh>
    <rPh sb="58" eb="60">
      <t>ヒツヨウ</t>
    </rPh>
    <rPh sb="60" eb="63">
      <t>サイショウゲン</t>
    </rPh>
    <rPh sb="64" eb="66">
      <t>ケイヒ</t>
    </rPh>
    <rPh sb="67" eb="68">
      <t>トド</t>
    </rPh>
    <rPh sb="70" eb="72">
      <t>ジシュ</t>
    </rPh>
    <rPh sb="72" eb="74">
      <t>ザイゲン</t>
    </rPh>
    <rPh sb="77" eb="80">
      <t>ゲスイドウ</t>
    </rPh>
    <rPh sb="80" eb="83">
      <t>シヨウリョウ</t>
    </rPh>
    <rPh sb="84" eb="86">
      <t>カクホ</t>
    </rPh>
    <rPh sb="87" eb="88">
      <t>クワ</t>
    </rPh>
    <phoneticPr fontId="7"/>
  </si>
  <si>
    <t>非設置</t>
    <rPh sb="0" eb="1">
      <t>ヒ</t>
    </rPh>
    <rPh sb="1" eb="3">
      <t>セッチ</t>
    </rPh>
    <phoneticPr fontId="4"/>
  </si>
  <si>
    <t>③管渠改善率
 当該処理区の管渠は耐用年数内なので改善率は０％となっている。幹線管渠についてはH30よりストックマネジメント計画を策定し、老朽化状況の把握及び対策を検討していく予定。</t>
    <rPh sb="1" eb="2">
      <t>カン</t>
    </rPh>
    <rPh sb="2" eb="3">
      <t>キョ</t>
    </rPh>
    <rPh sb="3" eb="5">
      <t>カイゼン</t>
    </rPh>
    <rPh sb="5" eb="6">
      <t>リツ</t>
    </rPh>
    <rPh sb="8" eb="10">
      <t>トウガイ</t>
    </rPh>
    <rPh sb="10" eb="12">
      <t>ショリ</t>
    </rPh>
    <rPh sb="12" eb="13">
      <t>ク</t>
    </rPh>
    <rPh sb="14" eb="15">
      <t>カン</t>
    </rPh>
    <rPh sb="15" eb="16">
      <t>キョ</t>
    </rPh>
    <rPh sb="17" eb="19">
      <t>タイヨウ</t>
    </rPh>
    <rPh sb="19" eb="21">
      <t>ネンスウ</t>
    </rPh>
    <rPh sb="21" eb="22">
      <t>ナイ</t>
    </rPh>
    <rPh sb="25" eb="27">
      <t>カイゼン</t>
    </rPh>
    <rPh sb="27" eb="28">
      <t>リツ</t>
    </rPh>
    <rPh sb="38" eb="40">
      <t>カンセン</t>
    </rPh>
    <rPh sb="40" eb="41">
      <t>カン</t>
    </rPh>
    <rPh sb="41" eb="42">
      <t>キョ</t>
    </rPh>
    <rPh sb="62" eb="64">
      <t>ケイカク</t>
    </rPh>
    <rPh sb="65" eb="67">
      <t>サクテイ</t>
    </rPh>
    <rPh sb="69" eb="72">
      <t>ロウキュウカ</t>
    </rPh>
    <rPh sb="72" eb="74">
      <t>ジョウキョウ</t>
    </rPh>
    <rPh sb="75" eb="77">
      <t>ハアク</t>
    </rPh>
    <rPh sb="77" eb="78">
      <t>オヨ</t>
    </rPh>
    <rPh sb="79" eb="81">
      <t>タイサク</t>
    </rPh>
    <rPh sb="82" eb="84">
      <t>ケントウ</t>
    </rPh>
    <rPh sb="88" eb="90">
      <t>ヨテイ</t>
    </rPh>
    <phoneticPr fontId="7"/>
  </si>
  <si>
    <t>①収益収支比率
 単年度の収支が黒字であることを示す100％を大きく下回っている。財政の健全化にあたってはH19・H22～H24に高利償還金の補償金免除繰上償還を実施し利息の縮減を図った。また初期の面整備は概ね完了し、今後は処理場の更新事業が中心となるが、使用料でなお賄いきれない費用が上昇することが見込まれる。
④企業債残高対事業規模比率
 類似団体平均値を下回り、事業当初投下の企業債元金の償還が進み減少傾向を示している。なお今後における起債の借入に関しては、償還元金の範囲内を限度額とし増加にならないよう留意が必要である。
⑤経費回収率
 使用料で回収すべき経費をどの程度使用料で賄われているかを表している。維持管理費の100％の回収としているが、使用料は処理区内の人口減などに厳しい状況が見込まれている。委託費の長期契約などにより経費節減を図る一方、未接続の解消対策に努め、４年毎に行っている使用料の見直しにおいて、適正な使用料水準について検討していく。
⑥汚水処理原価
 類似団体平均値を上回っているが、比較団体を拡大すると深刻な水準ではないと解する。とくに汚水資本費が大部分を占める企業債の借入に関しては、償還元金の範囲内を限度額とし増加にならないよう留意するほか、未接続の解消をはかり有収水量の増加に努める。
⑦施設利用率
 事業計画にて70％程度を想定している。
⑧水洗化率はこれまでの取組が功を奏し、類似団体平均値を上回っている。今後も使用料の確保や水質保全の観点からも下水接続率向上の取組が必要である。</t>
    <rPh sb="1" eb="3">
      <t>シュウエキ</t>
    </rPh>
    <rPh sb="3" eb="5">
      <t>シュウシ</t>
    </rPh>
    <rPh sb="5" eb="7">
      <t>ヒリツ</t>
    </rPh>
    <rPh sb="9" eb="12">
      <t>タンネンド</t>
    </rPh>
    <rPh sb="13" eb="15">
      <t>シュウシ</t>
    </rPh>
    <rPh sb="16" eb="18">
      <t>クロジ</t>
    </rPh>
    <rPh sb="24" eb="25">
      <t>シメ</t>
    </rPh>
    <rPh sb="31" eb="32">
      <t>オオ</t>
    </rPh>
    <rPh sb="34" eb="36">
      <t>シタマワ</t>
    </rPh>
    <rPh sb="41" eb="43">
      <t>ザイセイ</t>
    </rPh>
    <rPh sb="44" eb="47">
      <t>ケンゼンカ</t>
    </rPh>
    <rPh sb="65" eb="66">
      <t>タカ</t>
    </rPh>
    <rPh sb="71" eb="74">
      <t>ホショウキン</t>
    </rPh>
    <rPh sb="74" eb="76">
      <t>メンジョ</t>
    </rPh>
    <rPh sb="81" eb="83">
      <t>ジッシ</t>
    </rPh>
    <rPh sb="84" eb="86">
      <t>リソク</t>
    </rPh>
    <rPh sb="87" eb="89">
      <t>シュクゲン</t>
    </rPh>
    <rPh sb="90" eb="91">
      <t>ハカ</t>
    </rPh>
    <rPh sb="99" eb="100">
      <t>メン</t>
    </rPh>
    <rPh sb="100" eb="102">
      <t>セイビ</t>
    </rPh>
    <rPh sb="103" eb="104">
      <t>オオム</t>
    </rPh>
    <rPh sb="105" eb="107">
      <t>カンリョウ</t>
    </rPh>
    <rPh sb="109" eb="111">
      <t>コンゴ</t>
    </rPh>
    <rPh sb="112" eb="115">
      <t>ショリジョウ</t>
    </rPh>
    <rPh sb="116" eb="118">
      <t>コウシン</t>
    </rPh>
    <rPh sb="118" eb="120">
      <t>ジギョウ</t>
    </rPh>
    <rPh sb="128" eb="130">
      <t>シヨウ</t>
    </rPh>
    <rPh sb="130" eb="131">
      <t>リョウ</t>
    </rPh>
    <rPh sb="134" eb="135">
      <t>マカナ</t>
    </rPh>
    <rPh sb="140" eb="142">
      <t>ヒヨウ</t>
    </rPh>
    <rPh sb="143" eb="145">
      <t>ジョウショウ</t>
    </rPh>
    <rPh sb="150" eb="152">
      <t>ミコ</t>
    </rPh>
    <rPh sb="159" eb="161">
      <t>キギョウ</t>
    </rPh>
    <rPh sb="161" eb="162">
      <t>サイ</t>
    </rPh>
    <rPh sb="162" eb="164">
      <t>ザンダカ</t>
    </rPh>
    <rPh sb="164" eb="165">
      <t>タイ</t>
    </rPh>
    <rPh sb="165" eb="167">
      <t>ジギョウ</t>
    </rPh>
    <rPh sb="167" eb="169">
      <t>キボ</t>
    </rPh>
    <rPh sb="169" eb="171">
      <t>ヒリツ</t>
    </rPh>
    <rPh sb="181" eb="182">
      <t>シタ</t>
    </rPh>
    <rPh sb="185" eb="187">
      <t>ジギョウ</t>
    </rPh>
    <rPh sb="187" eb="189">
      <t>トウショ</t>
    </rPh>
    <rPh sb="189" eb="190">
      <t>トウ</t>
    </rPh>
    <rPh sb="190" eb="191">
      <t>カ</t>
    </rPh>
    <rPh sb="192" eb="194">
      <t>キギョウ</t>
    </rPh>
    <rPh sb="194" eb="195">
      <t>サイ</t>
    </rPh>
    <rPh sb="195" eb="197">
      <t>ガンキン</t>
    </rPh>
    <rPh sb="198" eb="200">
      <t>ショウカン</t>
    </rPh>
    <rPh sb="201" eb="202">
      <t>スス</t>
    </rPh>
    <rPh sb="203" eb="205">
      <t>ゲンショウ</t>
    </rPh>
    <rPh sb="205" eb="207">
      <t>ケイコウ</t>
    </rPh>
    <rPh sb="208" eb="209">
      <t>シメ</t>
    </rPh>
    <rPh sb="216" eb="218">
      <t>コンゴ</t>
    </rPh>
    <rPh sb="222" eb="224">
      <t>キサイ</t>
    </rPh>
    <rPh sb="225" eb="227">
      <t>カリイレ</t>
    </rPh>
    <rPh sb="228" eb="229">
      <t>カン</t>
    </rPh>
    <rPh sb="233" eb="235">
      <t>ショウカン</t>
    </rPh>
    <rPh sb="235" eb="237">
      <t>ガンキン</t>
    </rPh>
    <rPh sb="238" eb="240">
      <t>ハンイ</t>
    </rPh>
    <rPh sb="240" eb="241">
      <t>ナイ</t>
    </rPh>
    <rPh sb="242" eb="244">
      <t>ゲンド</t>
    </rPh>
    <rPh sb="244" eb="245">
      <t>ガク</t>
    </rPh>
    <rPh sb="247" eb="249">
      <t>ゾウカ</t>
    </rPh>
    <rPh sb="256" eb="258">
      <t>リュウイ</t>
    </rPh>
    <rPh sb="259" eb="261">
      <t>ヒツヨウ</t>
    </rPh>
    <rPh sb="268" eb="270">
      <t>ケイヒ</t>
    </rPh>
    <rPh sb="270" eb="272">
      <t>カイシュウ</t>
    </rPh>
    <rPh sb="272" eb="273">
      <t>リツ</t>
    </rPh>
    <rPh sb="275" eb="278">
      <t>シヨウリョウ</t>
    </rPh>
    <rPh sb="279" eb="281">
      <t>カイシュウ</t>
    </rPh>
    <rPh sb="284" eb="286">
      <t>ケイヒ</t>
    </rPh>
    <rPh sb="289" eb="291">
      <t>テイド</t>
    </rPh>
    <rPh sb="291" eb="294">
      <t>シヨウリョウ</t>
    </rPh>
    <rPh sb="295" eb="296">
      <t>マカナ</t>
    </rPh>
    <rPh sb="303" eb="304">
      <t>アラワ</t>
    </rPh>
    <rPh sb="309" eb="311">
      <t>イジ</t>
    </rPh>
    <rPh sb="311" eb="313">
      <t>カンリ</t>
    </rPh>
    <rPh sb="313" eb="314">
      <t>ヒ</t>
    </rPh>
    <rPh sb="320" eb="322">
      <t>カイシュウ</t>
    </rPh>
    <rPh sb="329" eb="331">
      <t>シヨウ</t>
    </rPh>
    <rPh sb="331" eb="332">
      <t>リョウ</t>
    </rPh>
    <rPh sb="333" eb="335">
      <t>ショリ</t>
    </rPh>
    <rPh sb="335" eb="337">
      <t>クナイ</t>
    </rPh>
    <rPh sb="338" eb="341">
      <t>ジンコウゲン</t>
    </rPh>
    <rPh sb="344" eb="345">
      <t>キビ</t>
    </rPh>
    <rPh sb="347" eb="349">
      <t>ジョウキョウ</t>
    </rPh>
    <rPh sb="350" eb="352">
      <t>ミコ</t>
    </rPh>
    <rPh sb="358" eb="360">
      <t>イタク</t>
    </rPh>
    <rPh sb="360" eb="361">
      <t>ヒ</t>
    </rPh>
    <rPh sb="362" eb="364">
      <t>チョウキ</t>
    </rPh>
    <rPh sb="364" eb="366">
      <t>ケイヤク</t>
    </rPh>
    <rPh sb="371" eb="373">
      <t>ケイヒ</t>
    </rPh>
    <rPh sb="373" eb="375">
      <t>セツゲン</t>
    </rPh>
    <rPh sb="376" eb="377">
      <t>ハカ</t>
    </rPh>
    <rPh sb="378" eb="380">
      <t>イッポウ</t>
    </rPh>
    <rPh sb="381" eb="382">
      <t>ミ</t>
    </rPh>
    <rPh sb="382" eb="384">
      <t>セツゾク</t>
    </rPh>
    <rPh sb="385" eb="387">
      <t>カイショウ</t>
    </rPh>
    <rPh sb="390" eb="391">
      <t>ツト</t>
    </rPh>
    <rPh sb="394" eb="395">
      <t>ネン</t>
    </rPh>
    <rPh sb="395" eb="396">
      <t>ゴト</t>
    </rPh>
    <rPh sb="397" eb="398">
      <t>オコナ</t>
    </rPh>
    <rPh sb="402" eb="404">
      <t>シヨウ</t>
    </rPh>
    <rPh sb="404" eb="405">
      <t>リョウ</t>
    </rPh>
    <rPh sb="406" eb="408">
      <t>ミナオ</t>
    </rPh>
    <rPh sb="414" eb="416">
      <t>テキセイ</t>
    </rPh>
    <rPh sb="417" eb="419">
      <t>シヨウ</t>
    </rPh>
    <rPh sb="419" eb="420">
      <t>リョウ</t>
    </rPh>
    <rPh sb="420" eb="422">
      <t>スイジュン</t>
    </rPh>
    <rPh sb="426" eb="428">
      <t>ケントウ</t>
    </rPh>
    <rPh sb="436" eb="438">
      <t>オスイ</t>
    </rPh>
    <rPh sb="438" eb="440">
      <t>ショリ</t>
    </rPh>
    <rPh sb="440" eb="442">
      <t>ゲンカ</t>
    </rPh>
    <rPh sb="444" eb="446">
      <t>ルイジ</t>
    </rPh>
    <rPh sb="446" eb="448">
      <t>ダンタイ</t>
    </rPh>
    <rPh sb="448" eb="450">
      <t>ヘイキン</t>
    </rPh>
    <rPh sb="450" eb="451">
      <t>チ</t>
    </rPh>
    <rPh sb="452" eb="454">
      <t>ウワマワ</t>
    </rPh>
    <rPh sb="460" eb="462">
      <t>ヒカク</t>
    </rPh>
    <rPh sb="462" eb="464">
      <t>ダンタイ</t>
    </rPh>
    <rPh sb="465" eb="467">
      <t>カクダイ</t>
    </rPh>
    <rPh sb="470" eb="472">
      <t>シンコク</t>
    </rPh>
    <rPh sb="473" eb="475">
      <t>スイジュン</t>
    </rPh>
    <rPh sb="480" eb="481">
      <t>カイ</t>
    </rPh>
    <rPh sb="487" eb="489">
      <t>オスイ</t>
    </rPh>
    <rPh sb="489" eb="491">
      <t>シホン</t>
    </rPh>
    <rPh sb="491" eb="492">
      <t>ヒ</t>
    </rPh>
    <rPh sb="493" eb="496">
      <t>ダイブブン</t>
    </rPh>
    <rPh sb="497" eb="498">
      <t>シ</t>
    </rPh>
    <rPh sb="500" eb="502">
      <t>キギョウ</t>
    </rPh>
    <rPh sb="502" eb="503">
      <t>サイ</t>
    </rPh>
    <rPh sb="542" eb="543">
      <t>ミ</t>
    </rPh>
    <rPh sb="543" eb="545">
      <t>セツゾク</t>
    </rPh>
    <rPh sb="546" eb="548">
      <t>カイショウ</t>
    </rPh>
    <rPh sb="560" eb="561">
      <t>ツト</t>
    </rPh>
    <rPh sb="635" eb="637">
      <t>カクホ</t>
    </rPh>
    <rPh sb="648" eb="650">
      <t>ゲスイ</t>
    </rPh>
    <rPh sb="650" eb="652">
      <t>セツゾク</t>
    </rPh>
    <rPh sb="659" eb="661">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</si>
</sst>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364672"/>
        <c:axId val="1243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124364672"/>
        <c:axId val="124379136"/>
      </c:lineChart>
      <c:dateAx>
        <c:axId val="124364672"/>
        <c:scaling>
          <c:orientation val="minMax"/>
        </c:scaling>
        <c:delete val="1"/>
        <c:axPos val="b"/>
        <c:numFmt formatCode="ge" sourceLinked="1"/>
        <c:majorTickMark val="none"/>
        <c:minorTickMark val="none"/>
        <c:tickLblPos val="none"/>
        <c:crossAx val="124379136"/>
        <c:crosses val="autoZero"/>
        <c:auto val="1"/>
        <c:lblOffset val="100"/>
        <c:baseTimeUnit val="years"/>
      </c:dateAx>
      <c:valAx>
        <c:axId val="1243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63.75</c:v>
                </c:pt>
                <c:pt idx="1">
                  <c:v>65.819999999999993</c:v>
                </c:pt>
                <c:pt idx="2">
                  <c:v>65.959999999999994</c:v>
                </c:pt>
                <c:pt idx="3">
                  <c:v>66.5</c:v>
                </c:pt>
                <c:pt idx="4">
                  <c:v>84.11</c:v>
                </c:pt>
              </c:numCache>
            </c:numRef>
          </c:val>
        </c:ser>
        <c:dLbls>
          <c:showLegendKey val="0"/>
          <c:showVal val="0"/>
          <c:showCatName val="0"/>
          <c:showSerName val="0"/>
          <c:showPercent val="0"/>
          <c:showBubbleSize val="0"/>
        </c:dLbls>
        <c:gapWidth val="150"/>
        <c:axId val="129534208"/>
        <c:axId val="1295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29534208"/>
        <c:axId val="129540480"/>
      </c:lineChart>
      <c:dateAx>
        <c:axId val="129534208"/>
        <c:scaling>
          <c:orientation val="minMax"/>
        </c:scaling>
        <c:delete val="1"/>
        <c:axPos val="b"/>
        <c:numFmt formatCode="ge" sourceLinked="1"/>
        <c:majorTickMark val="none"/>
        <c:minorTickMark val="none"/>
        <c:tickLblPos val="none"/>
        <c:crossAx val="129540480"/>
        <c:crosses val="autoZero"/>
        <c:auto val="1"/>
        <c:lblOffset val="100"/>
        <c:baseTimeUnit val="years"/>
      </c:dateAx>
      <c:valAx>
        <c:axId val="1295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90.45</c:v>
                </c:pt>
                <c:pt idx="1">
                  <c:v>91.77</c:v>
                </c:pt>
                <c:pt idx="2">
                  <c:v>87.77</c:v>
                </c:pt>
                <c:pt idx="3">
                  <c:v>89.33</c:v>
                </c:pt>
                <c:pt idx="4">
                  <c:v>90.95</c:v>
                </c:pt>
              </c:numCache>
            </c:numRef>
          </c:val>
        </c:ser>
        <c:dLbls>
          <c:showLegendKey val="0"/>
          <c:showVal val="0"/>
          <c:showCatName val="0"/>
          <c:showSerName val="0"/>
          <c:showPercent val="0"/>
          <c:showBubbleSize val="0"/>
        </c:dLbls>
        <c:gapWidth val="150"/>
        <c:axId val="129562496"/>
        <c:axId val="1298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29562496"/>
        <c:axId val="129896448"/>
      </c:lineChart>
      <c:dateAx>
        <c:axId val="129562496"/>
        <c:scaling>
          <c:orientation val="minMax"/>
        </c:scaling>
        <c:delete val="1"/>
        <c:axPos val="b"/>
        <c:numFmt formatCode="ge" sourceLinked="1"/>
        <c:majorTickMark val="none"/>
        <c:minorTickMark val="none"/>
        <c:tickLblPos val="none"/>
        <c:crossAx val="129896448"/>
        <c:crosses val="autoZero"/>
        <c:auto val="1"/>
        <c:lblOffset val="100"/>
        <c:baseTimeUnit val="years"/>
      </c:dateAx>
      <c:valAx>
        <c:axId val="1298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39.74</c:v>
                </c:pt>
                <c:pt idx="1">
                  <c:v>58.41</c:v>
                </c:pt>
                <c:pt idx="2">
                  <c:v>57.73</c:v>
                </c:pt>
                <c:pt idx="3">
                  <c:v>60.7</c:v>
                </c:pt>
                <c:pt idx="4">
                  <c:v>59.53</c:v>
                </c:pt>
              </c:numCache>
            </c:numRef>
          </c:val>
        </c:ser>
        <c:dLbls>
          <c:showLegendKey val="0"/>
          <c:showVal val="0"/>
          <c:showCatName val="0"/>
          <c:showSerName val="0"/>
          <c:showPercent val="0"/>
          <c:showBubbleSize val="0"/>
        </c:dLbls>
        <c:gapWidth val="150"/>
        <c:axId val="125830656"/>
        <c:axId val="1258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830656"/>
        <c:axId val="125832576"/>
      </c:lineChart>
      <c:dateAx>
        <c:axId val="125830656"/>
        <c:scaling>
          <c:orientation val="minMax"/>
        </c:scaling>
        <c:delete val="1"/>
        <c:axPos val="b"/>
        <c:numFmt formatCode="ge" sourceLinked="1"/>
        <c:majorTickMark val="none"/>
        <c:minorTickMark val="none"/>
        <c:tickLblPos val="none"/>
        <c:crossAx val="125832576"/>
        <c:crosses val="autoZero"/>
        <c:auto val="1"/>
        <c:lblOffset val="100"/>
        <c:baseTimeUnit val="years"/>
      </c:dateAx>
      <c:valAx>
        <c:axId val="1258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858944"/>
        <c:axId val="1258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858944"/>
        <c:axId val="125860864"/>
      </c:lineChart>
      <c:dateAx>
        <c:axId val="125858944"/>
        <c:scaling>
          <c:orientation val="minMax"/>
        </c:scaling>
        <c:delete val="1"/>
        <c:axPos val="b"/>
        <c:numFmt formatCode="ge" sourceLinked="1"/>
        <c:majorTickMark val="none"/>
        <c:minorTickMark val="none"/>
        <c:tickLblPos val="none"/>
        <c:crossAx val="125860864"/>
        <c:crosses val="autoZero"/>
        <c:auto val="1"/>
        <c:lblOffset val="100"/>
        <c:baseTimeUnit val="years"/>
      </c:dateAx>
      <c:valAx>
        <c:axId val="1258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214336"/>
        <c:axId val="1272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214336"/>
        <c:axId val="127216256"/>
      </c:lineChart>
      <c:dateAx>
        <c:axId val="127214336"/>
        <c:scaling>
          <c:orientation val="minMax"/>
        </c:scaling>
        <c:delete val="1"/>
        <c:axPos val="b"/>
        <c:numFmt formatCode="ge" sourceLinked="1"/>
        <c:majorTickMark val="none"/>
        <c:minorTickMark val="none"/>
        <c:tickLblPos val="none"/>
        <c:crossAx val="127216256"/>
        <c:crosses val="autoZero"/>
        <c:auto val="1"/>
        <c:lblOffset val="100"/>
        <c:baseTimeUnit val="years"/>
      </c:dateAx>
      <c:valAx>
        <c:axId val="1272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261312"/>
        <c:axId val="1272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261312"/>
        <c:axId val="127263488"/>
      </c:lineChart>
      <c:dateAx>
        <c:axId val="127261312"/>
        <c:scaling>
          <c:orientation val="minMax"/>
        </c:scaling>
        <c:delete val="1"/>
        <c:axPos val="b"/>
        <c:numFmt formatCode="ge" sourceLinked="1"/>
        <c:majorTickMark val="none"/>
        <c:minorTickMark val="none"/>
        <c:tickLblPos val="none"/>
        <c:crossAx val="127263488"/>
        <c:crosses val="autoZero"/>
        <c:auto val="1"/>
        <c:lblOffset val="100"/>
        <c:baseTimeUnit val="years"/>
      </c:dateAx>
      <c:valAx>
        <c:axId val="1272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317120"/>
        <c:axId val="1293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317120"/>
        <c:axId val="129335680"/>
      </c:lineChart>
      <c:dateAx>
        <c:axId val="129317120"/>
        <c:scaling>
          <c:orientation val="minMax"/>
        </c:scaling>
        <c:delete val="1"/>
        <c:axPos val="b"/>
        <c:numFmt formatCode="ge" sourceLinked="1"/>
        <c:majorTickMark val="none"/>
        <c:minorTickMark val="none"/>
        <c:tickLblPos val="none"/>
        <c:crossAx val="129335680"/>
        <c:crosses val="autoZero"/>
        <c:auto val="1"/>
        <c:lblOffset val="100"/>
        <c:baseTimeUnit val="years"/>
      </c:dateAx>
      <c:valAx>
        <c:axId val="1293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3704.16</c:v>
                </c:pt>
                <c:pt idx="1">
                  <c:v>3516.6</c:v>
                </c:pt>
                <c:pt idx="2">
                  <c:v>3259.11</c:v>
                </c:pt>
                <c:pt idx="3">
                  <c:v>824.77</c:v>
                </c:pt>
                <c:pt idx="4">
                  <c:v>589.34</c:v>
                </c:pt>
              </c:numCache>
            </c:numRef>
          </c:val>
        </c:ser>
        <c:dLbls>
          <c:showLegendKey val="0"/>
          <c:showVal val="0"/>
          <c:showCatName val="0"/>
          <c:showSerName val="0"/>
          <c:showPercent val="0"/>
          <c:showBubbleSize val="0"/>
        </c:dLbls>
        <c:gapWidth val="150"/>
        <c:axId val="129353600"/>
        <c:axId val="1293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29353600"/>
        <c:axId val="129355776"/>
      </c:lineChart>
      <c:dateAx>
        <c:axId val="129353600"/>
        <c:scaling>
          <c:orientation val="minMax"/>
        </c:scaling>
        <c:delete val="1"/>
        <c:axPos val="b"/>
        <c:numFmt formatCode="ge" sourceLinked="1"/>
        <c:majorTickMark val="none"/>
        <c:minorTickMark val="none"/>
        <c:tickLblPos val="none"/>
        <c:crossAx val="129355776"/>
        <c:crosses val="autoZero"/>
        <c:auto val="1"/>
        <c:lblOffset val="100"/>
        <c:baseTimeUnit val="years"/>
      </c:dateAx>
      <c:valAx>
        <c:axId val="1293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62.96</c:v>
                </c:pt>
                <c:pt idx="1">
                  <c:v>61.55</c:v>
                </c:pt>
                <c:pt idx="2">
                  <c:v>64.36</c:v>
                </c:pt>
                <c:pt idx="3">
                  <c:v>60.66</c:v>
                </c:pt>
                <c:pt idx="4">
                  <c:v>72.72</c:v>
                </c:pt>
              </c:numCache>
            </c:numRef>
          </c:val>
        </c:ser>
        <c:dLbls>
          <c:showLegendKey val="0"/>
          <c:showVal val="0"/>
          <c:showCatName val="0"/>
          <c:showSerName val="0"/>
          <c:showPercent val="0"/>
          <c:showBubbleSize val="0"/>
        </c:dLbls>
        <c:gapWidth val="150"/>
        <c:axId val="129462272"/>
        <c:axId val="1294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29462272"/>
        <c:axId val="129464192"/>
      </c:lineChart>
      <c:dateAx>
        <c:axId val="129462272"/>
        <c:scaling>
          <c:orientation val="minMax"/>
        </c:scaling>
        <c:delete val="1"/>
        <c:axPos val="b"/>
        <c:numFmt formatCode="ge" sourceLinked="1"/>
        <c:majorTickMark val="none"/>
        <c:minorTickMark val="none"/>
        <c:tickLblPos val="none"/>
        <c:crossAx val="129464192"/>
        <c:crosses val="autoZero"/>
        <c:auto val="1"/>
        <c:lblOffset val="100"/>
        <c:baseTimeUnit val="years"/>
      </c:dateAx>
      <c:valAx>
        <c:axId val="1294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265.91000000000003</c:v>
                </c:pt>
                <c:pt idx="1">
                  <c:v>273.99</c:v>
                </c:pt>
                <c:pt idx="2">
                  <c:v>268.56</c:v>
                </c:pt>
                <c:pt idx="3">
                  <c:v>286.08</c:v>
                </c:pt>
                <c:pt idx="4">
                  <c:v>238.08</c:v>
                </c:pt>
              </c:numCache>
            </c:numRef>
          </c:val>
        </c:ser>
        <c:dLbls>
          <c:showLegendKey val="0"/>
          <c:showVal val="0"/>
          <c:showCatName val="0"/>
          <c:showSerName val="0"/>
          <c:showPercent val="0"/>
          <c:showBubbleSize val="0"/>
        </c:dLbls>
        <c:gapWidth val="150"/>
        <c:axId val="129481344"/>
        <c:axId val="1294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29481344"/>
        <c:axId val="129499904"/>
      </c:lineChart>
      <c:dateAx>
        <c:axId val="129481344"/>
        <c:scaling>
          <c:orientation val="minMax"/>
        </c:scaling>
        <c:delete val="1"/>
        <c:axPos val="b"/>
        <c:numFmt formatCode="ge" sourceLinked="1"/>
        <c:majorTickMark val="none"/>
        <c:minorTickMark val="none"/>
        <c:tickLblPos val="none"/>
        <c:crossAx val="129499904"/>
        <c:crosses val="autoZero"/>
        <c:auto val="1"/>
        <c:lblOffset val="100"/>
        <c:baseTimeUnit val="years"/>
      </c:dateAx>
      <c:valAx>
        <c:axId val="1294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E1" sqref="E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北海道　標茶町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
        <v>122</v>
      </c>
      <c r="AE8" s="79"/>
      <c r="AF8" s="79"/>
      <c r="AG8" s="79"/>
      <c r="AH8" s="79"/>
      <c r="AI8" s="79"/>
      <c r="AJ8" s="79"/>
      <c r="AK8" s="4"/>
      <c r="AL8" s="73">
        <f>データ!S6</f>
        <v>7821</v>
      </c>
      <c r="AM8" s="73"/>
      <c r="AN8" s="73"/>
      <c r="AO8" s="73"/>
      <c r="AP8" s="73"/>
      <c r="AQ8" s="73"/>
      <c r="AR8" s="73"/>
      <c r="AS8" s="73"/>
      <c r="AT8" s="72">
        <f>データ!T6</f>
        <v>1099.3699999999999</v>
      </c>
      <c r="AU8" s="72"/>
      <c r="AV8" s="72"/>
      <c r="AW8" s="72"/>
      <c r="AX8" s="72"/>
      <c r="AY8" s="72"/>
      <c r="AZ8" s="72"/>
      <c r="BA8" s="72"/>
      <c r="BB8" s="72">
        <f>データ!U6</f>
        <v>7.11</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60.42</v>
      </c>
      <c r="Q10" s="72"/>
      <c r="R10" s="72"/>
      <c r="S10" s="72"/>
      <c r="T10" s="72"/>
      <c r="U10" s="72"/>
      <c r="V10" s="72"/>
      <c r="W10" s="72">
        <f>データ!Q6</f>
        <v>54.72</v>
      </c>
      <c r="X10" s="72"/>
      <c r="Y10" s="72"/>
      <c r="Z10" s="72"/>
      <c r="AA10" s="72"/>
      <c r="AB10" s="72"/>
      <c r="AC10" s="72"/>
      <c r="AD10" s="73">
        <f>データ!R6</f>
        <v>3130</v>
      </c>
      <c r="AE10" s="73"/>
      <c r="AF10" s="73"/>
      <c r="AG10" s="73"/>
      <c r="AH10" s="73"/>
      <c r="AI10" s="73"/>
      <c r="AJ10" s="73"/>
      <c r="AK10" s="2"/>
      <c r="AL10" s="73">
        <f>データ!V6</f>
        <v>4653</v>
      </c>
      <c r="AM10" s="73"/>
      <c r="AN10" s="73"/>
      <c r="AO10" s="73"/>
      <c r="AP10" s="73"/>
      <c r="AQ10" s="73"/>
      <c r="AR10" s="73"/>
      <c r="AS10" s="73"/>
      <c r="AT10" s="72">
        <f>データ!W6</f>
        <v>2.33</v>
      </c>
      <c r="AU10" s="72"/>
      <c r="AV10" s="72"/>
      <c r="AW10" s="72"/>
      <c r="AX10" s="72"/>
      <c r="AY10" s="72"/>
      <c r="AZ10" s="72"/>
      <c r="BA10" s="72"/>
      <c r="BB10" s="72">
        <f>データ!X6</f>
        <v>1997</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16641</v>
      </c>
      <c r="D6" s="33">
        <f t="shared" si="3"/>
        <v>47</v>
      </c>
      <c r="E6" s="33">
        <f t="shared" si="3"/>
        <v>17</v>
      </c>
      <c r="F6" s="33">
        <f t="shared" si="3"/>
        <v>1</v>
      </c>
      <c r="G6" s="33">
        <f t="shared" si="3"/>
        <v>0</v>
      </c>
      <c r="H6" s="33" t="str">
        <f t="shared" si="3"/>
        <v>北海道　標茶町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60.42</v>
      </c>
      <c r="Q6" s="34">
        <f t="shared" si="3"/>
        <v>54.72</v>
      </c>
      <c r="R6" s="34">
        <f t="shared" si="3"/>
        <v>3130</v>
      </c>
      <c r="S6" s="34">
        <f t="shared" si="3"/>
        <v>7821</v>
      </c>
      <c r="T6" s="34">
        <f t="shared" si="3"/>
        <v>1099.3699999999999</v>
      </c>
      <c r="U6" s="34">
        <f t="shared" si="3"/>
        <v>7.11</v>
      </c>
      <c r="V6" s="34">
        <f t="shared" si="3"/>
        <v>4653</v>
      </c>
      <c r="W6" s="34">
        <f t="shared" si="3"/>
        <v>2.33</v>
      </c>
      <c r="X6" s="34">
        <f t="shared" si="3"/>
        <v>1997</v>
      </c>
      <c r="Y6" s="35">
        <f>IF(Y7="",NA(),Y7)</f>
        <v>39.74</v>
      </c>
      <c r="Z6" s="35">
        <f t="shared" ref="Z6:AH6" si="4">IF(Z7="",NA(),Z7)</f>
        <v>58.41</v>
      </c>
      <c r="AA6" s="35">
        <f t="shared" si="4"/>
        <v>57.73</v>
      </c>
      <c r="AB6" s="35">
        <f t="shared" si="4"/>
        <v>60.7</v>
      </c>
      <c r="AC6" s="35">
        <f t="shared" si="4"/>
        <v>59.53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3704.16</v>
      </c>
      <c r="BG6" s="35">
        <f t="shared" ref="BG6:BO6" si="7">IF(BG7="",NA(),BG7)</f>
        <v>3516.6</v>
      </c>
      <c r="BH6" s="35">
        <f t="shared" si="7"/>
        <v>3259.11</v>
      </c>
      <c r="BI6" s="35">
        <f t="shared" si="7"/>
        <v>824.77</v>
      </c>
      <c r="BJ6" s="35">
        <f t="shared" si="7"/>
        <v>589.34</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62.96</v>
      </c>
      <c r="BR6" s="35">
        <f t="shared" ref="BR6:BZ6" si="8">IF(BR7="",NA(),BR7)</f>
        <v>61.55</v>
      </c>
      <c r="BS6" s="35">
        <f t="shared" si="8"/>
        <v>64.36</v>
      </c>
      <c r="BT6" s="35">
        <f t="shared" si="8"/>
        <v>60.66</v>
      </c>
      <c r="BU6" s="35">
        <f t="shared" si="8"/>
        <v>72.72</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265.91000000000003</v>
      </c>
      <c r="CC6" s="35">
        <f t="shared" ref="CC6:CK6" si="9">IF(CC7="",NA(),CC7)</f>
        <v>273.99</v>
      </c>
      <c r="CD6" s="35">
        <f t="shared" si="9"/>
        <v>268.56</v>
      </c>
      <c r="CE6" s="35">
        <f t="shared" si="9"/>
        <v>286.08</v>
      </c>
      <c r="CF6" s="35">
        <f t="shared" si="9"/>
        <v>238.08</v>
      </c>
      <c r="CG6" s="35">
        <f t="shared" si="9"/>
        <v>251.88</v>
      </c>
      <c r="CH6" s="35">
        <f t="shared" si="9"/>
        <v>247.43</v>
      </c>
      <c r="CI6" s="35">
        <f t="shared" si="9"/>
        <v>248.89</v>
      </c>
      <c r="CJ6" s="35">
        <f t="shared" si="9"/>
        <v>250.84</v>
      </c>
      <c r="CK6" s="35">
        <f t="shared" si="9"/>
        <v>235.61</v>
      </c>
      <c r="CL6" s="34" t="str">
        <f>IF(CL7="","",IF(CL7="-","【-】","【"&amp;SUBSTITUTE(TEXT(CL7,"#,##0.00"),"-","△")&amp;"】"))</f>
        <v>【137.82】</v>
      </c>
      <c r="CM6" s="35">
        <f>IF(CM7="",NA(),CM7)</f>
        <v>63.75</v>
      </c>
      <c r="CN6" s="35">
        <f t="shared" ref="CN6:CV6" si="10">IF(CN7="",NA(),CN7)</f>
        <v>65.819999999999993</v>
      </c>
      <c r="CO6" s="35">
        <f t="shared" si="10"/>
        <v>65.959999999999994</v>
      </c>
      <c r="CP6" s="35">
        <f t="shared" si="10"/>
        <v>66.5</v>
      </c>
      <c r="CQ6" s="35">
        <f t="shared" si="10"/>
        <v>84.11</v>
      </c>
      <c r="CR6" s="35">
        <f t="shared" si="10"/>
        <v>49.29</v>
      </c>
      <c r="CS6" s="35">
        <f t="shared" si="10"/>
        <v>50.32</v>
      </c>
      <c r="CT6" s="35">
        <f t="shared" si="10"/>
        <v>49.89</v>
      </c>
      <c r="CU6" s="35">
        <f t="shared" si="10"/>
        <v>49.39</v>
      </c>
      <c r="CV6" s="35">
        <f t="shared" si="10"/>
        <v>49.25</v>
      </c>
      <c r="CW6" s="34" t="str">
        <f>IF(CW7="","",IF(CW7="-","【-】","【"&amp;SUBSTITUTE(TEXT(CW7,"#,##0.00"),"-","△")&amp;"】"))</f>
        <v>【60.09】</v>
      </c>
      <c r="CX6" s="35">
        <f>IF(CX7="",NA(),CX7)</f>
        <v>90.45</v>
      </c>
      <c r="CY6" s="35">
        <f t="shared" ref="CY6:DG6" si="11">IF(CY7="",NA(),CY7)</f>
        <v>91.77</v>
      </c>
      <c r="CZ6" s="35">
        <f t="shared" si="11"/>
        <v>87.77</v>
      </c>
      <c r="DA6" s="35">
        <f t="shared" si="11"/>
        <v>89.33</v>
      </c>
      <c r="DB6" s="35">
        <f t="shared" si="11"/>
        <v>90.95</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16641</v>
      </c>
      <c r="D7" s="37">
        <v>47</v>
      </c>
      <c r="E7" s="37">
        <v>17</v>
      </c>
      <c r="F7" s="37">
        <v>1</v>
      </c>
      <c r="G7" s="37">
        <v>0</v>
      </c>
      <c r="H7" s="37" t="s">
        <v>109</v>
      </c>
      <c r="I7" s="37" t="s">
        <v>110</v>
      </c>
      <c r="J7" s="37" t="s">
        <v>111</v>
      </c>
      <c r="K7" s="37" t="s">
        <v>112</v>
      </c>
      <c r="L7" s="37" t="s">
        <v>113</v>
      </c>
      <c r="M7" s="37"/>
      <c r="N7" s="38" t="s">
        <v>114</v>
      </c>
      <c r="O7" s="38" t="s">
        <v>115</v>
      </c>
      <c r="P7" s="38">
        <v>60.42</v>
      </c>
      <c r="Q7" s="38">
        <v>54.72</v>
      </c>
      <c r="R7" s="38">
        <v>3130</v>
      </c>
      <c r="S7" s="38">
        <v>7821</v>
      </c>
      <c r="T7" s="38">
        <v>1099.3699999999999</v>
      </c>
      <c r="U7" s="38">
        <v>7.11</v>
      </c>
      <c r="V7" s="38">
        <v>4653</v>
      </c>
      <c r="W7" s="38">
        <v>2.33</v>
      </c>
      <c r="X7" s="38">
        <v>1997</v>
      </c>
      <c r="Y7" s="38">
        <v>39.74</v>
      </c>
      <c r="Z7" s="38">
        <v>58.41</v>
      </c>
      <c r="AA7" s="38">
        <v>57.73</v>
      </c>
      <c r="AB7" s="38">
        <v>60.7</v>
      </c>
      <c r="AC7" s="38">
        <v>59.53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3704.16</v>
      </c>
      <c r="BG7" s="38">
        <v>3516.6</v>
      </c>
      <c r="BH7" s="38">
        <v>3259.11</v>
      </c>
      <c r="BI7" s="38">
        <v>824.77</v>
      </c>
      <c r="BJ7" s="38">
        <v>589.34</v>
      </c>
      <c r="BK7" s="38">
        <v>1309.43</v>
      </c>
      <c r="BL7" s="38">
        <v>1306.92</v>
      </c>
      <c r="BM7" s="38">
        <v>1203.71</v>
      </c>
      <c r="BN7" s="38">
        <v>1162.3599999999999</v>
      </c>
      <c r="BO7" s="38">
        <v>1047.6500000000001</v>
      </c>
      <c r="BP7" s="38">
        <v>728.3</v>
      </c>
      <c r="BQ7" s="38">
        <v>62.96</v>
      </c>
      <c r="BR7" s="38">
        <v>61.55</v>
      </c>
      <c r="BS7" s="38">
        <v>64.36</v>
      </c>
      <c r="BT7" s="38">
        <v>60.66</v>
      </c>
      <c r="BU7" s="38">
        <v>72.72</v>
      </c>
      <c r="BV7" s="38">
        <v>67.59</v>
      </c>
      <c r="BW7" s="38">
        <v>68.510000000000005</v>
      </c>
      <c r="BX7" s="38">
        <v>69.739999999999995</v>
      </c>
      <c r="BY7" s="38">
        <v>68.209999999999994</v>
      </c>
      <c r="BZ7" s="38">
        <v>74.040000000000006</v>
      </c>
      <c r="CA7" s="38">
        <v>100.04</v>
      </c>
      <c r="CB7" s="38">
        <v>265.91000000000003</v>
      </c>
      <c r="CC7" s="38">
        <v>273.99</v>
      </c>
      <c r="CD7" s="38">
        <v>268.56</v>
      </c>
      <c r="CE7" s="38">
        <v>286.08</v>
      </c>
      <c r="CF7" s="38">
        <v>238.08</v>
      </c>
      <c r="CG7" s="38">
        <v>251.88</v>
      </c>
      <c r="CH7" s="38">
        <v>247.43</v>
      </c>
      <c r="CI7" s="38">
        <v>248.89</v>
      </c>
      <c r="CJ7" s="38">
        <v>250.84</v>
      </c>
      <c r="CK7" s="38">
        <v>235.61</v>
      </c>
      <c r="CL7" s="38">
        <v>137.82</v>
      </c>
      <c r="CM7" s="38">
        <v>63.75</v>
      </c>
      <c r="CN7" s="38">
        <v>65.819999999999993</v>
      </c>
      <c r="CO7" s="38">
        <v>65.959999999999994</v>
      </c>
      <c r="CP7" s="38">
        <v>66.5</v>
      </c>
      <c r="CQ7" s="38">
        <v>84.11</v>
      </c>
      <c r="CR7" s="38">
        <v>49.29</v>
      </c>
      <c r="CS7" s="38">
        <v>50.32</v>
      </c>
      <c r="CT7" s="38">
        <v>49.89</v>
      </c>
      <c r="CU7" s="38">
        <v>49.39</v>
      </c>
      <c r="CV7" s="38">
        <v>49.25</v>
      </c>
      <c r="CW7" s="38">
        <v>60.09</v>
      </c>
      <c r="CX7" s="38">
        <v>90.45</v>
      </c>
      <c r="CY7" s="38">
        <v>91.77</v>
      </c>
      <c r="CZ7" s="38">
        <v>87.77</v>
      </c>
      <c r="DA7" s="38">
        <v>89.33</v>
      </c>
      <c r="DB7" s="38">
        <v>90.95</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tanakaH</cp:lastModifiedBy>
  <cp:lastPrinted>2018-02-06T01:52:24Z</cp:lastPrinted>
  <dcterms:created xsi:type="dcterms:W3CDTF">2017-12-25T02:01:46Z</dcterms:created>
  <dcterms:modified xsi:type="dcterms:W3CDTF">2018-02-27T06:01:32Z</dcterms:modified>
  <cp:category/>
</cp:coreProperties>
</file>