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bechafile\Users\Backup\204_260\02 管理係\31 各種調査\01 いろいろな調査\R06.01.26 経営比較分析表\"/>
    </mc:Choice>
  </mc:AlternateContent>
  <workbookProtection workbookAlgorithmName="SHA-512" workbookHashValue="uIhLUloKJUzp7nG/w7O3+jBqSXhhRObpjjQArxs1OURfcCtzCoTiyIPnfd7ZK1TtpENBdgBTOlLc6htBfdjRJA==" workbookSaltValue="0rbanbHtAtI0i8XOCfMI2g=="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<sst xmlns="http://schemas.openxmlformats.org/spreadsheetml/2006/main" count="236" uniqueCount="119">
  <si>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</si>
  <si>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</si>
  <si>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</si>
  <si>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</si>
  <si>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</si>
  <si>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</si>
  <si>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</si>
  <si>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</si>
  <si>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</si>
  <si>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</si>
  <si>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</si>
  <si>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</si>
  <si>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</si>
  <si>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</si>
  <si>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</si>
  <si>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</si>
  <si>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</si>
  <si>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</si>
  <si>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</si>
  <si>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</si>
  <si>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</si>
  <si>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</si>
  <si>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</si>
  <si>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</si>
  <si>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</si>
  <si>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</si>
  <si>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</si>
  <si>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</si>
  <si>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</si>
  <si>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</si>
  <si>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</si>
  <si>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</si>
  <si>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</si>
  <si>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</si>
  <si>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</si>
  <si>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</si>
  <si>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</si>
  <si>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</si>
  <si>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</si>
  <si>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</si>
  <si>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</si>
  <si>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</si>
  <si>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</si>
  <si>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</si>
  <si>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</si>
  <si>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</si>
  <si>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</si>
  <si>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</si>
  <si>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</si>
  <si>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</si>
  <si>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</si>
  <si>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</si>
  <si>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</si>
  <si>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</si>
  <si>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</si>
  <si>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</si>
  <si>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</si>
  <si>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</si>
  <si>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</si>
  <si>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</si>
  <si>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</si>
  <si>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</si>
  <si>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</si>
  <si>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</si>
  <si>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</si>
  <si>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</si>
  <si>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</si>
  <si>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</si>
  <si>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</si>
  <si>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</si>
  <si>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</si>
  <si>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</si>
  <si>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</si>
  <si>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</si>
  <si>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</si>
  <si>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</si>
  <si>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</si>
  <si>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</si>
  <si>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</si>
  <si>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</si>
  <si>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</si>
  <si>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</si>
  <si>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</si>
  <si>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</si>
  <si>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</si>
  <si>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</si>
  <si>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</si>
  <si>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</si>
  <si>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</si>
  <si>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</si>
  <si>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</si>
  <si>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</si>
  <si>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</si>
  <si>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</si>
  <si>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</si>
  <si>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</si>
  <si>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</si>
  <si>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標茶町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</si>
  <si>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</si>
  <si>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</si>
  <si>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</si>
  <si>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</si>
  <si>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</si>
  <si>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</si>
  <si>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</si>
  <si>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</si>
  <si>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</si>
  <si>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</si>
  <si>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</si>
  <si>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</si>
  <si>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</si>
  <si>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</si>
  <si>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</si>
  <si>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</si>
  <si>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</si>
  <si>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</si>
  <si>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①収益的収支比率
　企業債の償還が進み改善傾向にはあるものの、単年度収支が黒字であることを示す100％を下回っており、経営状況は厳しい。数年後には当初整備した施設の更新事業が本格化することから、経営基盤の強化が必要。
④企業債残高対事業規模比率
　当初整備に係る企業債償還が進み改善傾向を示しているものの、類似団体平均値及び全国平均値を上回っている状況であり、施設整備事業の適正化等を進める必要がある。
⑤経費回収率
　処理区内人口減少により使用料収入が減少傾向にあることから、類似団体平均値及び全国平均値を下回っている状況。今後も使用料収入の減少が見込まれることから、滞納整理に向けた徴収努力を継続するとともに、委託業務の長期契約等で経費節減する必要がある。
⑥汚水処理原価
　有収水量の減少等により、類似団体平均値及び全国平均値を上回っている状況。未接続世帯に対する水洗化普及推進を強化する必要がある。
⑦施設利用率
　処理量の変動に対応できるよう一定の安全率を確保したうえで、類似団体平均値及び全国平均値を上回る水準を維持している。
⑧水洗化率
　水洗化普及推進や処理区域内人口の減少により、類似団体平均値を上回っている。</t>
    <rPh sb="1" eb="3">
      <t>シュウエキ</t>
    </rPh>
    <rPh sb="3" eb="4">
      <t>テキ</t>
    </rPh>
    <rPh sb="4" eb="6">
      <t>シュウシ</t>
    </rPh>
    <rPh sb="6" eb="8">
      <t>ヒリツ</t>
    </rPh>
    <rPh sb="10" eb="12">
      <t>キギョウ</t>
    </rPh>
    <rPh sb="12" eb="13">
      <t>サイ</t>
    </rPh>
    <rPh sb="14" eb="16">
      <t>ショウカン</t>
    </rPh>
    <rPh sb="17" eb="18">
      <t>スス</t>
    </rPh>
    <rPh sb="19" eb="21">
      <t>カイゼン</t>
    </rPh>
    <rPh sb="21" eb="23">
      <t>ケイコウ</t>
    </rPh>
    <rPh sb="31" eb="34">
      <t>タンネンド</t>
    </rPh>
    <rPh sb="34" eb="36">
      <t>シュウシ</t>
    </rPh>
    <rPh sb="37" eb="39">
      <t>クロジ</t>
    </rPh>
    <rPh sb="45" eb="46">
      <t>シメ</t>
    </rPh>
    <rPh sb="52" eb="54">
      <t>シタマワ</t>
    </rPh>
    <rPh sb="59" eb="61">
      <t>ケイエイ</t>
    </rPh>
    <rPh sb="61" eb="63">
      <t>ジョウキョウ</t>
    </rPh>
    <rPh sb="64" eb="65">
      <t>キビ</t>
    </rPh>
    <rPh sb="68" eb="71">
      <t>スウネンゴ</t>
    </rPh>
    <rPh sb="73" eb="75">
      <t>トウショ</t>
    </rPh>
    <rPh sb="75" eb="77">
      <t>セイビ</t>
    </rPh>
    <rPh sb="79" eb="81">
      <t>シセツ</t>
    </rPh>
    <rPh sb="82" eb="84">
      <t>コウシン</t>
    </rPh>
    <rPh sb="84" eb="86">
      <t>ジギョウ</t>
    </rPh>
    <rPh sb="87" eb="90">
      <t>ホンカクカ</t>
    </rPh>
    <rPh sb="97" eb="99">
      <t>ケイエイ</t>
    </rPh>
    <rPh sb="99" eb="101">
      <t>キバン</t>
    </rPh>
    <rPh sb="102" eb="104">
      <t>キョウカ</t>
    </rPh>
    <rPh sb="105" eb="107">
      <t>ヒツヨウ</t>
    </rPh>
    <rPh sb="110" eb="112">
      <t>キギョウ</t>
    </rPh>
    <rPh sb="112" eb="113">
      <t>サイ</t>
    </rPh>
    <rPh sb="113" eb="115">
      <t>ザンダカ</t>
    </rPh>
    <rPh sb="116" eb="118">
      <t>ジギョウ</t>
    </rPh>
    <rPh sb="118" eb="120">
      <t>キボ</t>
    </rPh>
    <rPh sb="120" eb="122">
      <t>ヒリツ</t>
    </rPh>
    <rPh sb="124" eb="126">
      <t>トウショ</t>
    </rPh>
    <rPh sb="126" eb="128">
      <t>セイビ</t>
    </rPh>
    <rPh sb="129" eb="130">
      <t>カカ</t>
    </rPh>
    <rPh sb="131" eb="133">
      <t>キギョウ</t>
    </rPh>
    <rPh sb="133" eb="134">
      <t>サイ</t>
    </rPh>
    <rPh sb="134" eb="136">
      <t>ショウカン</t>
    </rPh>
    <rPh sb="137" eb="138">
      <t>スス</t>
    </rPh>
    <rPh sb="139" eb="141">
      <t>カイゼン</t>
    </rPh>
    <rPh sb="153" eb="155">
      <t>ルイジ</t>
    </rPh>
    <rPh sb="155" eb="157">
      <t>ダンタイ</t>
    </rPh>
    <rPh sb="157" eb="160">
      <t>ヘイキンチ</t>
    </rPh>
    <rPh sb="160" eb="161">
      <t>オヨ</t>
    </rPh>
    <rPh sb="162" eb="164">
      <t>ゼンコク</t>
    </rPh>
    <rPh sb="164" eb="167">
      <t>ヘイキンチ</t>
    </rPh>
    <rPh sb="168" eb="170">
      <t>ウワマワ</t>
    </rPh>
    <rPh sb="174" eb="176">
      <t>ジョウキョウ</t>
    </rPh>
    <rPh sb="180" eb="182">
      <t>シセツ</t>
    </rPh>
    <rPh sb="182" eb="184">
      <t>セイビ</t>
    </rPh>
    <rPh sb="184" eb="186">
      <t>ジギョウ</t>
    </rPh>
    <rPh sb="187" eb="190">
      <t>テキセイカ</t>
    </rPh>
    <rPh sb="190" eb="191">
      <t>トウ</t>
    </rPh>
    <rPh sb="192" eb="193">
      <t>スス</t>
    </rPh>
    <rPh sb="195" eb="197">
      <t>ヒツヨウ</t>
    </rPh>
    <rPh sb="239" eb="241">
      <t>ルイジ</t>
    </rPh>
    <rPh sb="241" eb="243">
      <t>ダンタイ</t>
    </rPh>
    <rPh sb="243" eb="246">
      <t>ヘイキンチ</t>
    </rPh>
    <rPh sb="246" eb="247">
      <t>オヨ</t>
    </rPh>
    <rPh sb="248" eb="250">
      <t>ゼンコク</t>
    </rPh>
    <rPh sb="250" eb="253">
      <t>ヘイキンチ</t>
    </rPh>
    <rPh sb="254" eb="256">
      <t>シタマワ</t>
    </rPh>
    <rPh sb="260" eb="262">
      <t>ジョウキョウ</t>
    </rPh>
    <rPh sb="263" eb="265">
      <t>コンゴ</t>
    </rPh>
    <rPh sb="266" eb="269">
      <t>シヨウリョウ</t>
    </rPh>
    <rPh sb="269" eb="271">
      <t>シュウニュウ</t>
    </rPh>
    <rPh sb="272" eb="274">
      <t>ゲンショウ</t>
    </rPh>
    <rPh sb="275" eb="277">
      <t>ミコ</t>
    </rPh>
    <rPh sb="285" eb="287">
      <t>タイノウ</t>
    </rPh>
    <rPh sb="287" eb="289">
      <t>セイリ</t>
    </rPh>
    <rPh sb="290" eb="291">
      <t>ム</t>
    </rPh>
    <rPh sb="293" eb="295">
      <t>チョウシュウ</t>
    </rPh>
    <rPh sb="295" eb="297">
      <t>ドリョク</t>
    </rPh>
    <rPh sb="298" eb="300">
      <t>ケイゾク</t>
    </rPh>
    <rPh sb="309" eb="311">
      <t>ギョウム</t>
    </rPh>
    <rPh sb="314" eb="316">
      <t>ケイヤク</t>
    </rPh>
    <rPh sb="316" eb="317">
      <t>トウ</t>
    </rPh>
    <rPh sb="324" eb="326">
      <t>ヒツヨウ</t>
    </rPh>
    <rPh sb="340" eb="342">
      <t>ユウシュウ</t>
    </rPh>
    <rPh sb="342" eb="344">
      <t>スイリョウ</t>
    </rPh>
    <rPh sb="345" eb="347">
      <t>ゲンショウ</t>
    </rPh>
    <rPh sb="347" eb="348">
      <t>トウ</t>
    </rPh>
    <rPh sb="359" eb="360">
      <t>オヨ</t>
    </rPh>
    <rPh sb="361" eb="363">
      <t>ゼンコク</t>
    </rPh>
    <rPh sb="363" eb="366">
      <t>ヘイキンチ</t>
    </rPh>
    <rPh sb="373" eb="375">
      <t>ジョウキョウ</t>
    </rPh>
    <rPh sb="376" eb="379">
      <t>ミセツゾク</t>
    </rPh>
    <rPh sb="379" eb="381">
      <t>セタイ</t>
    </rPh>
    <rPh sb="382" eb="383">
      <t>タイ</t>
    </rPh>
    <rPh sb="385" eb="388">
      <t>スイセンカ</t>
    </rPh>
    <rPh sb="388" eb="390">
      <t>フキュウ</t>
    </rPh>
    <rPh sb="390" eb="392">
      <t>スイシン</t>
    </rPh>
    <rPh sb="393" eb="395">
      <t>キョウカ</t>
    </rPh>
    <rPh sb="397" eb="399">
      <t>ヒツヨウ</t>
    </rPh>
    <rPh sb="405" eb="407">
      <t>シセツ</t>
    </rPh>
    <rPh sb="407" eb="409">
      <t>リヨウ</t>
    </rPh>
    <rPh sb="409" eb="410">
      <t>リツ</t>
    </rPh>
    <rPh sb="412" eb="414">
      <t>ショリ</t>
    </rPh>
    <rPh sb="414" eb="415">
      <t>リョウ</t>
    </rPh>
    <rPh sb="416" eb="418">
      <t>ヘンドウ</t>
    </rPh>
    <rPh sb="419" eb="421">
      <t>タイオウ</t>
    </rPh>
    <rPh sb="426" eb="428">
      <t>イッテイ</t>
    </rPh>
    <rPh sb="429" eb="431">
      <t>アンゼン</t>
    </rPh>
    <rPh sb="431" eb="432">
      <t>リツ</t>
    </rPh>
    <rPh sb="433" eb="435">
      <t>カクホ</t>
    </rPh>
    <rPh sb="441" eb="443">
      <t>ルイジ</t>
    </rPh>
    <rPh sb="443" eb="445">
      <t>ダンタイ</t>
    </rPh>
    <rPh sb="445" eb="448">
      <t>ヘイキンチ</t>
    </rPh>
    <rPh sb="448" eb="449">
      <t>オヨ</t>
    </rPh>
    <rPh sb="450" eb="452">
      <t>ゼンコク</t>
    </rPh>
    <rPh sb="452" eb="455">
      <t>ヘイキンチ</t>
    </rPh>
    <rPh sb="456" eb="458">
      <t>ウワマワ</t>
    </rPh>
    <rPh sb="459" eb="461">
      <t>スイジュン</t>
    </rPh>
    <rPh sb="462" eb="464">
      <t>イジ</t>
    </rPh>
    <rPh sb="471" eb="474">
      <t>スイセンカ</t>
    </rPh>
    <rPh sb="474" eb="475">
      <t>リツ</t>
    </rPh>
    <rPh sb="477" eb="480">
      <t>スイセンカ</t>
    </rPh>
    <rPh sb="480" eb="482">
      <t>フキュウ</t>
    </rPh>
    <rPh sb="482" eb="484">
      <t>スイシン</t>
    </rPh>
    <rPh sb="485" eb="487">
      <t>ショリ</t>
    </rPh>
    <rPh sb="487" eb="489">
      <t>クイキ</t>
    </rPh>
    <rPh sb="489" eb="490">
      <t>ナイ</t>
    </rPh>
    <rPh sb="490" eb="492">
      <t>ジンコウ</t>
    </rPh>
    <rPh sb="493" eb="495">
      <t>ゲンショウ</t>
    </rPh>
    <rPh sb="499" eb="501">
      <t>ルイジ</t>
    </rPh>
    <rPh sb="501" eb="503">
      <t>ダンタイ</t>
    </rPh>
    <rPh sb="503" eb="506">
      <t>ヘイキンチ</t>
    </rPh>
    <rPh sb="507" eb="509">
      <t>ウワマワ</t>
    </rPh>
    <phoneticPr fontId="4"/>
  </si>
  <si>
    <t>③管渠改善率
　類似団体平均値及び全国平均値は下回っているものの、管路調査を実施して更新の必要性を判断したうえで、計画的な管路更新事業を実施している。</t>
    <rPh sb="1" eb="3">
      <t>カンキョ</t>
    </rPh>
    <rPh sb="3" eb="5">
      <t>カイゼン</t>
    </rPh>
    <rPh sb="5" eb="6">
      <t>リツ</t>
    </rPh>
    <rPh sb="8" eb="10">
      <t>ルイジ</t>
    </rPh>
    <rPh sb="10" eb="12">
      <t>ダンタイ</t>
    </rPh>
    <rPh sb="12" eb="15">
      <t>ヘイキンチ</t>
    </rPh>
    <rPh sb="15" eb="16">
      <t>オヨ</t>
    </rPh>
    <rPh sb="17" eb="19">
      <t>ゼンコク</t>
    </rPh>
    <rPh sb="19" eb="22">
      <t>ヘイキンチ</t>
    </rPh>
    <rPh sb="23" eb="25">
      <t>シタマワ</t>
    </rPh>
    <rPh sb="33" eb="35">
      <t>カンロ</t>
    </rPh>
    <rPh sb="35" eb="37">
      <t>チョウサ</t>
    </rPh>
    <rPh sb="38" eb="40">
      <t>ジッシ</t>
    </rPh>
    <rPh sb="42" eb="44">
      <t>コウシン</t>
    </rPh>
    <rPh sb="45" eb="48">
      <t>ヒツヨウセイ</t>
    </rPh>
    <rPh sb="49" eb="51">
      <t>ハンダン</t>
    </rPh>
    <rPh sb="57" eb="60">
      <t>ケイカクテキ</t>
    </rPh>
    <rPh sb="61" eb="63">
      <t>カンロ</t>
    </rPh>
    <rPh sb="63" eb="65">
      <t>コウシン</t>
    </rPh>
    <rPh sb="65" eb="67">
      <t>ジギョウ</t>
    </rPh>
    <rPh sb="68" eb="70">
      <t>ジッシ</t>
    </rPh>
    <phoneticPr fontId="4"/>
  </si>
  <si>
    <t xml:space="preserve">　各種指標が示すように、慢性的な財源不足により一般会計からの繰入金に頼らざるを得ない経営状況にある。
　今後、人口減少に伴う需要減少の中で下水道施設を適切に維持管理するためには、計画的な投資と徹底した経費節減に努めたうえで、受益に応じた適正な使用料水準について検討する必要がある。
</t>
    <rPh sb="32" eb="33">
      <t>キン</t>
    </rPh>
    <rPh sb="42" eb="44">
      <t>ケイエイ</t>
    </rPh>
    <rPh sb="52" eb="54">
      <t>コンゴ</t>
    </rPh>
    <rPh sb="55" eb="57">
      <t>ジンコウ</t>
    </rPh>
    <rPh sb="57" eb="59">
      <t>ゲンショウ</t>
    </rPh>
    <rPh sb="60" eb="61">
      <t>トモナ</t>
    </rPh>
    <rPh sb="62" eb="64">
      <t>ジュヨウ</t>
    </rPh>
    <rPh sb="64" eb="66">
      <t>ゲンショウ</t>
    </rPh>
    <rPh sb="67" eb="68">
      <t>ナカ</t>
    </rPh>
    <rPh sb="89" eb="92">
      <t>ケイカクテキ</t>
    </rPh>
    <rPh sb="93" eb="95">
      <t>トウシ</t>
    </rPh>
    <rPh sb="96" eb="98">
      <t>テッテイ</t>
    </rPh>
    <rPh sb="100" eb="102">
      <t>ケイヒ</t>
    </rPh>
    <rPh sb="102" eb="104">
      <t>セツゲン</t>
    </rPh>
    <rPh sb="105" eb="106">
      <t>ツト</t>
    </rPh>
    <rPh sb="112" eb="114">
      <t>ジュエキ</t>
    </rPh>
    <rPh sb="115" eb="116">
      <t>オウ</t>
    </rPh>
    <rPh sb="118" eb="120">
      <t>テキセイ</t>
    </rPh>
    <rPh sb="121" eb="124">
      <t>シヨウリョウ</t>
    </rPh>
    <rPh sb="124" eb="126">
      <t>スイジュン</t>
    </rPh>
    <rPh sb="130" eb="132">
      <t>ケントウ</t>
    </rPh>
    <rPh sb="134" eb="13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</si>
</sst>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1.3</c:v>
                </c:pt>
                <c:pt idx="1">
                  <c:v>0</c:v>
                </c:pt>
                <c:pt idx="2">
                  <c:v>0</c:v>
                </c:pt>
                <c:pt idx="3" formatCode="#,##0.00;&quot;△&quot;#,##0.00;&quot;-&quot;">
                  <c:v>0.05</c:v>
                </c:pt>
                <c:pt idx="4" formatCode="#,##0.00;&quot;△&quot;#,##0.00;&quot;-&quot;">
                  <c:v>0.03</c:v>
                </c:pt>
              </c:numCache>
            </c:numRef>
          </c:val>
          <c:extLst>
            <c:ext xmlns:c16="http://schemas.microsoft.com/office/drawing/2014/chart" uri="{C3380CC4-5D6E-409C-BE32-E72D297353CC}">
              <c16:uniqueId val="{00000000-9965-4F61-A72A-12C31EBD46F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c:v>
                </c:pt>
                <c:pt idx="2">
                  <c:v>0.09</c:v>
                </c:pt>
                <c:pt idx="3">
                  <c:v>0.1</c:v>
                </c:pt>
                <c:pt idx="4">
                  <c:v>7.0000000000000007E-2</c:v>
                </c:pt>
              </c:numCache>
            </c:numRef>
          </c:val>
          <c:smooth val="0"/>
          <c:extLst>
            <c:ext xmlns:c16="http://schemas.microsoft.com/office/drawing/2014/chart" uri="{C3380CC4-5D6E-409C-BE32-E72D297353CC}">
              <c16:uniqueId val="{00000001-9965-4F61-A72A-12C31EBD46F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77.77</c:v>
                </c:pt>
                <c:pt idx="1">
                  <c:v>67.680000000000007</c:v>
                </c:pt>
                <c:pt idx="2">
                  <c:v>67.459999999999994</c:v>
                </c:pt>
                <c:pt idx="3">
                  <c:v>67.72</c:v>
                </c:pt>
                <c:pt idx="4">
                  <c:v>67.319999999999993</c:v>
                </c:pt>
              </c:numCache>
            </c:numRef>
          </c:val>
          <c:extLst>
            <c:ext xmlns:c16="http://schemas.microsoft.com/office/drawing/2014/chart" uri="{C3380CC4-5D6E-409C-BE32-E72D297353CC}">
              <c16:uniqueId val="{00000000-5546-4AF5-B3D0-74C52BF20AB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57.54</c:v>
                </c:pt>
                <c:pt idx="1">
                  <c:v>55.55</c:v>
                </c:pt>
                <c:pt idx="2">
                  <c:v>55.84</c:v>
                </c:pt>
                <c:pt idx="3">
                  <c:v>55.78</c:v>
                </c:pt>
                <c:pt idx="4">
                  <c:v>54.86</c:v>
                </c:pt>
              </c:numCache>
            </c:numRef>
          </c:val>
          <c:smooth val="0"/>
          <c:extLst>
            <c:ext xmlns:c16="http://schemas.microsoft.com/office/drawing/2014/chart" uri="{C3380CC4-5D6E-409C-BE32-E72D297353CC}">
              <c16:uniqueId val="{00000001-5546-4AF5-B3D0-74C52BF20AB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93.33</c:v>
                </c:pt>
                <c:pt idx="1">
                  <c:v>94.92</c:v>
                </c:pt>
                <c:pt idx="2">
                  <c:v>91.27</c:v>
                </c:pt>
                <c:pt idx="3">
                  <c:v>92.44</c:v>
                </c:pt>
                <c:pt idx="4">
                  <c:v>92.65</c:v>
                </c:pt>
              </c:numCache>
            </c:numRef>
          </c:val>
          <c:extLst>
            <c:ext xmlns:c16="http://schemas.microsoft.com/office/drawing/2014/chart" uri="{C3380CC4-5D6E-409C-BE32-E72D297353CC}">
              <c16:uniqueId val="{00000000-F8F8-4073-B203-2377B2E3238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91.64</c:v>
                </c:pt>
                <c:pt idx="2">
                  <c:v>92.34</c:v>
                </c:pt>
                <c:pt idx="3">
                  <c:v>91.78</c:v>
                </c:pt>
                <c:pt idx="4">
                  <c:v>91.37</c:v>
                </c:pt>
              </c:numCache>
            </c:numRef>
          </c:val>
          <c:smooth val="0"/>
          <c:extLst>
            <c:ext xmlns:c16="http://schemas.microsoft.com/office/drawing/2014/chart" uri="{C3380CC4-5D6E-409C-BE32-E72D297353CC}">
              <c16:uniqueId val="{00000001-F8F8-4073-B203-2377B2E3238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65.03</c:v>
                </c:pt>
                <c:pt idx="1">
                  <c:v>68.48</c:v>
                </c:pt>
                <c:pt idx="2">
                  <c:v>72.34</c:v>
                </c:pt>
                <c:pt idx="3">
                  <c:v>76.86</c:v>
                </c:pt>
                <c:pt idx="4">
                  <c:v>72.48</c:v>
                </c:pt>
              </c:numCache>
            </c:numRef>
          </c:val>
          <c:extLst>
            <c:ext xmlns:c16="http://schemas.microsoft.com/office/drawing/2014/chart" uri="{C3380CC4-5D6E-409C-BE32-E72D297353CC}">
              <c16:uniqueId val="{00000000-7393-45E2-BDE4-2FEBD81C006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93-45E2-BDE4-2FEBD81C006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7EC-457A-B0B8-471360ADEEA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EC-457A-B0B8-471360ADEEA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613-4A33-9388-3948B229D4F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13-4A33-9388-3948B229D4F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5F-4A88-BBAF-76E90435D51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5F-4A88-BBAF-76E90435D51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3C-4988-B0D6-5A756650833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3C-4988-B0D6-5A756650833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2257.56</c:v>
                </c:pt>
                <c:pt idx="1">
                  <c:v>1977.07</c:v>
                </c:pt>
                <c:pt idx="2">
                  <c:v>1738.47</c:v>
                </c:pt>
                <c:pt idx="3">
                  <c:v>1547.9</c:v>
                </c:pt>
                <c:pt idx="4">
                  <c:v>1402.73</c:v>
                </c:pt>
              </c:numCache>
            </c:numRef>
          </c:val>
          <c:extLst>
            <c:ext xmlns:c16="http://schemas.microsoft.com/office/drawing/2014/chart" uri="{C3380CC4-5D6E-409C-BE32-E72D297353CC}">
              <c16:uniqueId val="{00000000-CF17-49A6-9D54-A2AEAFE000A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692.13</c:v>
                </c:pt>
                <c:pt idx="1">
                  <c:v>807.75</c:v>
                </c:pt>
                <c:pt idx="2">
                  <c:v>812.92</c:v>
                </c:pt>
                <c:pt idx="3">
                  <c:v>765.48</c:v>
                </c:pt>
                <c:pt idx="4">
                  <c:v>742.08</c:v>
                </c:pt>
              </c:numCache>
            </c:numRef>
          </c:val>
          <c:smooth val="0"/>
          <c:extLst>
            <c:ext xmlns:c16="http://schemas.microsoft.com/office/drawing/2014/chart" uri="{C3380CC4-5D6E-409C-BE32-E72D297353CC}">
              <c16:uniqueId val="{00000001-CF17-49A6-9D54-A2AEAFE000A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63.65</c:v>
                </c:pt>
                <c:pt idx="1">
                  <c:v>61.16</c:v>
                </c:pt>
                <c:pt idx="2">
                  <c:v>60.01</c:v>
                </c:pt>
                <c:pt idx="3">
                  <c:v>61.15</c:v>
                </c:pt>
                <c:pt idx="4">
                  <c:v>55.64</c:v>
                </c:pt>
              </c:numCache>
            </c:numRef>
          </c:val>
          <c:extLst>
            <c:ext xmlns:c16="http://schemas.microsoft.com/office/drawing/2014/chart" uri="{C3380CC4-5D6E-409C-BE32-E72D297353CC}">
              <c16:uniqueId val="{00000000-83E9-4559-8A35-ED27D3E4467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88.98</c:v>
                </c:pt>
                <c:pt idx="1">
                  <c:v>86.94</c:v>
                </c:pt>
                <c:pt idx="2">
                  <c:v>85.4</c:v>
                </c:pt>
                <c:pt idx="3">
                  <c:v>87.8</c:v>
                </c:pt>
                <c:pt idx="4">
                  <c:v>86.51</c:v>
                </c:pt>
              </c:numCache>
            </c:numRef>
          </c:val>
          <c:smooth val="0"/>
          <c:extLst>
            <c:ext xmlns:c16="http://schemas.microsoft.com/office/drawing/2014/chart" uri="{C3380CC4-5D6E-409C-BE32-E72D297353CC}">
              <c16:uniqueId val="{00000001-83E9-4559-8A35-ED27D3E4467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275.42</c:v>
                </c:pt>
                <c:pt idx="1">
                  <c:v>288.88</c:v>
                </c:pt>
                <c:pt idx="2">
                  <c:v>301.25</c:v>
                </c:pt>
                <c:pt idx="3">
                  <c:v>297.08999999999997</c:v>
                </c:pt>
                <c:pt idx="4">
                  <c:v>325.83999999999997</c:v>
                </c:pt>
              </c:numCache>
            </c:numRef>
          </c:val>
          <c:extLst>
            <c:ext xmlns:c16="http://schemas.microsoft.com/office/drawing/2014/chart" uri="{C3380CC4-5D6E-409C-BE32-E72D297353CC}">
              <c16:uniqueId val="{00000000-58EB-48CF-8306-34CB750ACC0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175.05</c:v>
                </c:pt>
                <c:pt idx="1">
                  <c:v>179.63</c:v>
                </c:pt>
                <c:pt idx="2">
                  <c:v>188.57</c:v>
                </c:pt>
                <c:pt idx="3">
                  <c:v>187.69</c:v>
                </c:pt>
                <c:pt idx="4">
                  <c:v>188.24</c:v>
                </c:pt>
              </c:numCache>
            </c:numRef>
          </c:val>
          <c:smooth val="0"/>
          <c:extLst>
            <c:ext xmlns:c16="http://schemas.microsoft.com/office/drawing/2014/chart" uri="{C3380CC4-5D6E-409C-BE32-E72D297353CC}">
              <c16:uniqueId val="{00000001-58EB-48CF-8306-34CB750ACC0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A34" zoomScale="75" zoomScaleNormal="100" zoomScaleSheetLayoutView="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北海道　標茶町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f>データ!S6</f>
        <v>7179</v>
      </c>
      <c r="AM8" s="42"/>
      <c r="AN8" s="42"/>
      <c r="AO8" s="42"/>
      <c r="AP8" s="42"/>
      <c r="AQ8" s="42"/>
      <c r="AR8" s="42"/>
      <c r="AS8" s="42"/>
      <c r="AT8" s="35">
        <f>データ!T6</f>
        <v>1099.3699999999999</v>
      </c>
      <c r="AU8" s="35"/>
      <c r="AV8" s="35"/>
      <c r="AW8" s="35"/>
      <c r="AX8" s="35"/>
      <c r="AY8" s="35"/>
      <c r="AZ8" s="35"/>
      <c r="BA8" s="35"/>
      <c r="BB8" s="35">
        <f>データ!U6</f>
        <v>6.53</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59.36</v>
      </c>
      <c r="Q10" s="35"/>
      <c r="R10" s="35"/>
      <c r="S10" s="35"/>
      <c r="T10" s="35"/>
      <c r="U10" s="35"/>
      <c r="V10" s="35"/>
      <c r="W10" s="35">
        <f>データ!Q6</f>
        <v>69.45</v>
      </c>
      <c r="X10" s="35"/>
      <c r="Y10" s="35"/>
      <c r="Z10" s="35"/>
      <c r="AA10" s="35"/>
      <c r="AB10" s="35"/>
      <c r="AC10" s="35"/>
      <c r="AD10" s="42">
        <f>データ!R6</f>
        <v>3190</v>
      </c>
      <c r="AE10" s="42"/>
      <c r="AF10" s="42"/>
      <c r="AG10" s="42"/>
      <c r="AH10" s="42"/>
      <c r="AI10" s="42"/>
      <c r="AJ10" s="42"/>
      <c r="AK10" s="2"/>
      <c r="AL10" s="42">
        <f>データ!V6</f>
        <v>4202</v>
      </c>
      <c r="AM10" s="42"/>
      <c r="AN10" s="42"/>
      <c r="AO10" s="42"/>
      <c r="AP10" s="42"/>
      <c r="AQ10" s="42"/>
      <c r="AR10" s="42"/>
      <c r="AS10" s="42"/>
      <c r="AT10" s="35">
        <f>データ!W6</f>
        <v>2.33</v>
      </c>
      <c r="AU10" s="35"/>
      <c r="AV10" s="35"/>
      <c r="AW10" s="35"/>
      <c r="AX10" s="35"/>
      <c r="AY10" s="35"/>
      <c r="AZ10" s="35"/>
      <c r="BA10" s="35"/>
      <c r="BB10" s="35">
        <f>データ!X6</f>
        <v>1803.43</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116</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117</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118</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43</v>
      </c>
      <c r="O86" s="12" t="str">
        <f>データ!EO6</f>
        <v>【0.23】</v>
      </c>
    </row>
  </sheetData>
  <sheetProtection algorithmName="SHA-512" hashValue="yEdfDpPUIuBzhle9J0E6859VeYTg+/Fp1nFaRqCRxgbp7fLLZPdZdfPj5uO1/WFI2kn8tHkFZsLjJliaOw1xWw==" saltValue="92W2+BTuMuvy6XSTBs8fS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16641</v>
      </c>
      <c r="D6" s="19">
        <f t="shared" si="3"/>
        <v>47</v>
      </c>
      <c r="E6" s="19">
        <f t="shared" si="3"/>
        <v>17</v>
      </c>
      <c r="F6" s="19">
        <f t="shared" si="3"/>
        <v>1</v>
      </c>
      <c r="G6" s="19">
        <f t="shared" si="3"/>
        <v>0</v>
      </c>
      <c r="H6" s="19" t="str">
        <f t="shared" si="3"/>
        <v>北海道　標茶町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59.36</v>
      </c>
      <c r="Q6" s="20">
        <f t="shared" si="3"/>
        <v>69.45</v>
      </c>
      <c r="R6" s="20">
        <f t="shared" si="3"/>
        <v>3190</v>
      </c>
      <c r="S6" s="20">
        <f t="shared" si="3"/>
        <v>7179</v>
      </c>
      <c r="T6" s="20">
        <f t="shared" si="3"/>
        <v>1099.3699999999999</v>
      </c>
      <c r="U6" s="20">
        <f t="shared" si="3"/>
        <v>6.53</v>
      </c>
      <c r="V6" s="20">
        <f t="shared" si="3"/>
        <v>4202</v>
      </c>
      <c r="W6" s="20">
        <f t="shared" si="3"/>
        <v>2.33</v>
      </c>
      <c r="X6" s="20">
        <f t="shared" si="3"/>
        <v>1803.43</v>
      </c>
      <c r="Y6" s="21">
        <f>IF(Y7="",NA(),Y7)</f>
        <v>65.03</v>
      </c>
      <c r="Z6" s="21">
        <f t="shared" ref="Z6:AH6" si="4">IF(Z7="",NA(),Z7)</f>
        <v>68.48</v>
      </c>
      <c r="AA6" s="21">
        <f t="shared" si="4"/>
        <v>72.34</v>
      </c>
      <c r="AB6" s="21">
        <f t="shared" si="4"/>
        <v>76.86</v>
      </c>
      <c r="AC6" s="21">
        <f t="shared" si="4"/>
        <v>72.48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2257.56</v>
      </c>
      <c r="BG6" s="21">
        <f t="shared" ref="BG6:BO6" si="7">IF(BG7="",NA(),BG7)</f>
        <v>1977.07</v>
      </c>
      <c r="BH6" s="21">
        <f t="shared" si="7"/>
        <v>1738.47</v>
      </c>
      <c r="BI6" s="21">
        <f t="shared" si="7"/>
        <v>1547.9</v>
      </c>
      <c r="BJ6" s="21">
        <f t="shared" si="7"/>
        <v>1402.73</v>
      </c>
      <c r="BK6" s="21">
        <f t="shared" si="7"/>
        <v>692.13</v>
      </c>
      <c r="BL6" s="21">
        <f t="shared" si="7"/>
        <v>807.75</v>
      </c>
      <c r="BM6" s="21">
        <f t="shared" si="7"/>
        <v>812.92</v>
      </c>
      <c r="BN6" s="21">
        <f t="shared" si="7"/>
        <v>765.48</v>
      </c>
      <c r="BO6" s="21">
        <f t="shared" si="7"/>
        <v>742.08</v>
      </c>
      <c r="BP6" s="20" t="str">
        <f>IF(BP7="","",IF(BP7="-","【-】","【"&amp;SUBSTITUTE(TEXT(BP7,"#,##0.00"),"-","△")&amp;"】"))</f>
        <v>【652.82】</v>
      </c>
      <c r="BQ6" s="21">
        <f>IF(BQ7="",NA(),BQ7)</f>
        <v>63.65</v>
      </c>
      <c r="BR6" s="21">
        <f t="shared" ref="BR6:BZ6" si="8">IF(BR7="",NA(),BR7)</f>
        <v>61.16</v>
      </c>
      <c r="BS6" s="21">
        <f t="shared" si="8"/>
        <v>60.01</v>
      </c>
      <c r="BT6" s="21">
        <f t="shared" si="8"/>
        <v>61.15</v>
      </c>
      <c r="BU6" s="21">
        <f t="shared" si="8"/>
        <v>55.64</v>
      </c>
      <c r="BV6" s="21">
        <f t="shared" si="8"/>
        <v>88.98</v>
      </c>
      <c r="BW6" s="21">
        <f t="shared" si="8"/>
        <v>86.94</v>
      </c>
      <c r="BX6" s="21">
        <f t="shared" si="8"/>
        <v>85.4</v>
      </c>
      <c r="BY6" s="21">
        <f t="shared" si="8"/>
        <v>87.8</v>
      </c>
      <c r="BZ6" s="21">
        <f t="shared" si="8"/>
        <v>86.51</v>
      </c>
      <c r="CA6" s="20" t="str">
        <f>IF(CA7="","",IF(CA7="-","【-】","【"&amp;SUBSTITUTE(TEXT(CA7,"#,##0.00"),"-","△")&amp;"】"))</f>
        <v>【97.61】</v>
      </c>
      <c r="CB6" s="21">
        <f>IF(CB7="",NA(),CB7)</f>
        <v>275.42</v>
      </c>
      <c r="CC6" s="21">
        <f t="shared" ref="CC6:CK6" si="9">IF(CC7="",NA(),CC7)</f>
        <v>288.88</v>
      </c>
      <c r="CD6" s="21">
        <f t="shared" si="9"/>
        <v>301.25</v>
      </c>
      <c r="CE6" s="21">
        <f t="shared" si="9"/>
        <v>297.08999999999997</v>
      </c>
      <c r="CF6" s="21">
        <f t="shared" si="9"/>
        <v>325.83999999999997</v>
      </c>
      <c r="CG6" s="21">
        <f t="shared" si="9"/>
        <v>175.05</v>
      </c>
      <c r="CH6" s="21">
        <f t="shared" si="9"/>
        <v>179.63</v>
      </c>
      <c r="CI6" s="21">
        <f t="shared" si="9"/>
        <v>188.57</v>
      </c>
      <c r="CJ6" s="21">
        <f t="shared" si="9"/>
        <v>187.69</v>
      </c>
      <c r="CK6" s="21">
        <f t="shared" si="9"/>
        <v>188.24</v>
      </c>
      <c r="CL6" s="20" t="str">
        <f>IF(CL7="","",IF(CL7="-","【-】","【"&amp;SUBSTITUTE(TEXT(CL7,"#,##0.00"),"-","△")&amp;"】"))</f>
        <v>【138.29】</v>
      </c>
      <c r="CM6" s="21">
        <f>IF(CM7="",NA(),CM7)</f>
        <v>77.77</v>
      </c>
      <c r="CN6" s="21">
        <f t="shared" ref="CN6:CV6" si="10">IF(CN7="",NA(),CN7)</f>
        <v>67.680000000000007</v>
      </c>
      <c r="CO6" s="21">
        <f t="shared" si="10"/>
        <v>67.459999999999994</v>
      </c>
      <c r="CP6" s="21">
        <f t="shared" si="10"/>
        <v>67.72</v>
      </c>
      <c r="CQ6" s="21">
        <f t="shared" si="10"/>
        <v>67.319999999999993</v>
      </c>
      <c r="CR6" s="21">
        <f t="shared" si="10"/>
        <v>57.54</v>
      </c>
      <c r="CS6" s="21">
        <f t="shared" si="10"/>
        <v>55.55</v>
      </c>
      <c r="CT6" s="21">
        <f t="shared" si="10"/>
        <v>55.84</v>
      </c>
      <c r="CU6" s="21">
        <f t="shared" si="10"/>
        <v>55.78</v>
      </c>
      <c r="CV6" s="21">
        <f t="shared" si="10"/>
        <v>54.86</v>
      </c>
      <c r="CW6" s="20" t="str">
        <f>IF(CW7="","",IF(CW7="-","【-】","【"&amp;SUBSTITUTE(TEXT(CW7,"#,##0.00"),"-","△")&amp;"】"))</f>
        <v>【59.10】</v>
      </c>
      <c r="CX6" s="21">
        <f>IF(CX7="",NA(),CX7)</f>
        <v>93.33</v>
      </c>
      <c r="CY6" s="21">
        <f t="shared" ref="CY6:DG6" si="11">IF(CY7="",NA(),CY7)</f>
        <v>94.92</v>
      </c>
      <c r="CZ6" s="21">
        <f t="shared" si="11"/>
        <v>91.27</v>
      </c>
      <c r="DA6" s="21">
        <f t="shared" si="11"/>
        <v>92.44</v>
      </c>
      <c r="DB6" s="21">
        <f t="shared" si="11"/>
        <v>92.65</v>
      </c>
      <c r="DC6" s="21">
        <f t="shared" si="11"/>
        <v>92.87</v>
      </c>
      <c r="DD6" s="21">
        <f t="shared" si="11"/>
        <v>91.64</v>
      </c>
      <c r="DE6" s="21">
        <f t="shared" si="11"/>
        <v>92.34</v>
      </c>
      <c r="DF6" s="21">
        <f t="shared" si="11"/>
        <v>91.78</v>
      </c>
      <c r="DG6" s="21">
        <f t="shared" si="11"/>
        <v>91.37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1.3</v>
      </c>
      <c r="EF6" s="20">
        <f t="shared" ref="EF6:EN6" si="14">IF(EF7="",NA(),EF7)</f>
        <v>0</v>
      </c>
      <c r="EG6" s="20">
        <f t="shared" si="14"/>
        <v>0</v>
      </c>
      <c r="EH6" s="21">
        <f t="shared" si="14"/>
        <v>0.05</v>
      </c>
      <c r="EI6" s="21">
        <f t="shared" si="14"/>
        <v>0.03</v>
      </c>
      <c r="EJ6" s="21">
        <f t="shared" si="14"/>
        <v>0.16</v>
      </c>
      <c r="EK6" s="21">
        <f t="shared" si="14"/>
        <v>0.1</v>
      </c>
      <c r="EL6" s="21">
        <f t="shared" si="14"/>
        <v>0.09</v>
      </c>
      <c r="EM6" s="21">
        <f t="shared" si="14"/>
        <v>0.1</v>
      </c>
      <c r="EN6" s="21">
        <f t="shared" si="14"/>
        <v>7.0000000000000007E-2</v>
      </c>
      <c r="EO6" s="20" t="str">
        <f>IF(EO7="","",IF(EO7="-","【-】","【"&amp;SUBSTITUTE(TEXT(EO7,"#,##0.00"),"-","△")&amp;"】"))</f>
        <v>【0.23】</v>
      </c>
    </row>
    <row r="7" spans="1:145" s="22" customFormat="1" x14ac:dyDescent="0.15">
      <c r="A7" s="14"/>
      <c r="B7" s="23">
        <v>2022</v>
      </c>
      <c r="C7" s="23">
        <v>16641</v>
      </c>
      <c r="D7" s="23">
        <v>47</v>
      </c>
      <c r="E7" s="23">
        <v>17</v>
      </c>
      <c r="F7" s="23">
        <v>1</v>
      </c>
      <c r="G7" s="23">
        <v>0</v>
      </c>
      <c r="H7" s="23" t="s">
        <v>97</v>
      </c>
      <c r="I7" s="23" t="s">
        <v>98</v>
      </c>
      <c r="J7" s="23" t="s">
        <v>99</v>
      </c>
      <c r="K7" s="23" t="s">
        <v>100</v>
      </c>
      <c r="L7" s="23" t="s">
        <v>101</v>
      </c>
      <c r="M7" s="23" t="s">
        <v>102</v>
      </c>
      <c r="N7" s="24" t="s">
        <v>103</v>
      </c>
      <c r="O7" s="24" t="s">
        <v>104</v>
      </c>
      <c r="P7" s="24">
        <v>59.36</v>
      </c>
      <c r="Q7" s="24">
        <v>69.45</v>
      </c>
      <c r="R7" s="24">
        <v>3190</v>
      </c>
      <c r="S7" s="24">
        <v>7179</v>
      </c>
      <c r="T7" s="24">
        <v>1099.3699999999999</v>
      </c>
      <c r="U7" s="24">
        <v>6.53</v>
      </c>
      <c r="V7" s="24">
        <v>4202</v>
      </c>
      <c r="W7" s="24">
        <v>2.33</v>
      </c>
      <c r="X7" s="24">
        <v>1803.43</v>
      </c>
      <c r="Y7" s="24">
        <v>65.03</v>
      </c>
      <c r="Z7" s="24">
        <v>68.48</v>
      </c>
      <c r="AA7" s="24">
        <v>72.34</v>
      </c>
      <c r="AB7" s="24">
        <v>76.86</v>
      </c>
      <c r="AC7" s="24">
        <v>72.48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2257.56</v>
      </c>
      <c r="BG7" s="24">
        <v>1977.07</v>
      </c>
      <c r="BH7" s="24">
        <v>1738.47</v>
      </c>
      <c r="BI7" s="24">
        <v>1547.9</v>
      </c>
      <c r="BJ7" s="24">
        <v>1402.73</v>
      </c>
      <c r="BK7" s="24">
        <v>692.13</v>
      </c>
      <c r="BL7" s="24">
        <v>807.75</v>
      </c>
      <c r="BM7" s="24">
        <v>812.92</v>
      </c>
      <c r="BN7" s="24">
        <v>765.48</v>
      </c>
      <c r="BO7" s="24">
        <v>742.08</v>
      </c>
      <c r="BP7" s="24">
        <v>652.82000000000005</v>
      </c>
      <c r="BQ7" s="24">
        <v>63.65</v>
      </c>
      <c r="BR7" s="24">
        <v>61.16</v>
      </c>
      <c r="BS7" s="24">
        <v>60.01</v>
      </c>
      <c r="BT7" s="24">
        <v>61.15</v>
      </c>
      <c r="BU7" s="24">
        <v>55.64</v>
      </c>
      <c r="BV7" s="24">
        <v>88.98</v>
      </c>
      <c r="BW7" s="24">
        <v>86.94</v>
      </c>
      <c r="BX7" s="24">
        <v>85.4</v>
      </c>
      <c r="BY7" s="24">
        <v>87.8</v>
      </c>
      <c r="BZ7" s="24">
        <v>86.51</v>
      </c>
      <c r="CA7" s="24">
        <v>97.61</v>
      </c>
      <c r="CB7" s="24">
        <v>275.42</v>
      </c>
      <c r="CC7" s="24">
        <v>288.88</v>
      </c>
      <c r="CD7" s="24">
        <v>301.25</v>
      </c>
      <c r="CE7" s="24">
        <v>297.08999999999997</v>
      </c>
      <c r="CF7" s="24">
        <v>325.83999999999997</v>
      </c>
      <c r="CG7" s="24">
        <v>175.05</v>
      </c>
      <c r="CH7" s="24">
        <v>179.63</v>
      </c>
      <c r="CI7" s="24">
        <v>188.57</v>
      </c>
      <c r="CJ7" s="24">
        <v>187.69</v>
      </c>
      <c r="CK7" s="24">
        <v>188.24</v>
      </c>
      <c r="CL7" s="24">
        <v>138.29</v>
      </c>
      <c r="CM7" s="24">
        <v>77.77</v>
      </c>
      <c r="CN7" s="24">
        <v>67.680000000000007</v>
      </c>
      <c r="CO7" s="24">
        <v>67.459999999999994</v>
      </c>
      <c r="CP7" s="24">
        <v>67.72</v>
      </c>
      <c r="CQ7" s="24">
        <v>67.319999999999993</v>
      </c>
      <c r="CR7" s="24">
        <v>57.54</v>
      </c>
      <c r="CS7" s="24">
        <v>55.55</v>
      </c>
      <c r="CT7" s="24">
        <v>55.84</v>
      </c>
      <c r="CU7" s="24">
        <v>55.78</v>
      </c>
      <c r="CV7" s="24">
        <v>54.86</v>
      </c>
      <c r="CW7" s="24">
        <v>59.1</v>
      </c>
      <c r="CX7" s="24">
        <v>93.33</v>
      </c>
      <c r="CY7" s="24">
        <v>94.92</v>
      </c>
      <c r="CZ7" s="24">
        <v>91.27</v>
      </c>
      <c r="DA7" s="24">
        <v>92.44</v>
      </c>
      <c r="DB7" s="24">
        <v>92.65</v>
      </c>
      <c r="DC7" s="24">
        <v>92.87</v>
      </c>
      <c r="DD7" s="24">
        <v>91.64</v>
      </c>
      <c r="DE7" s="24">
        <v>92.34</v>
      </c>
      <c r="DF7" s="24">
        <v>91.78</v>
      </c>
      <c r="DG7" s="24">
        <v>91.37</v>
      </c>
      <c r="DH7" s="24">
        <v>95.82</v>
      </c>
      <c r="DI7" s="24"/>
      <c r="DJ7" s="24"/>
      <c r="DK7" s="24"/>
      <c r="DL7" s="24"/>
      <c r="DM7" s="24"/>
      <c r="DN7" s="24"/>
      <c r="DO7" s="24"/>
      <c r="DP7" s="24"/>
      <c r="DQ7" s="24"/>
      <c r="DR7" s="24"/>
      <c r="DS7" s="24"/>
      <c r="DT7" s="24"/>
      <c r="DU7" s="24"/>
      <c r="DV7" s="24"/>
      <c r="DW7" s="24"/>
      <c r="DX7" s="24"/>
      <c r="DY7" s="24"/>
      <c r="DZ7" s="24"/>
      <c r="EA7" s="24"/>
      <c r="EB7" s="24"/>
      <c r="EC7" s="24"/>
      <c r="ED7" s="24"/>
      <c r="EE7" s="24">
        <v>1.3</v>
      </c>
      <c r="EF7" s="24">
        <v>0</v>
      </c>
      <c r="EG7" s="24">
        <v>0</v>
      </c>
      <c r="EH7" s="24">
        <v>0.05</v>
      </c>
      <c r="EI7" s="24">
        <v>0.03</v>
      </c>
      <c r="EJ7" s="24">
        <v>0.16</v>
      </c>
      <c r="EK7" s="24">
        <v>0.1</v>
      </c>
      <c r="EL7" s="24">
        <v>0.09</v>
      </c>
      <c r="EM7" s="24">
        <v>0.1</v>
      </c>
      <c r="EN7" s="24">
        <v>7.0000000000000007E-2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2024-01-25T11:38:55Z</cp:lastPrinted>
  <dcterms:created xsi:type="dcterms:W3CDTF">2023-12-12T02:45:59Z</dcterms:created>
  <dcterms:modified xsi:type="dcterms:W3CDTF">2024-01-25T11:40:12Z</dcterms:modified>
  <cp:category/>
</cp:coreProperties>
</file>