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pwvvzDKIoS2900IptcMtn6CINJ0Ms0sUBMPhSj/S+MechAJ4skyDVun5bPAP8jd4tG2NwWfGVTOBJm2UQVPvQ==" workbookSaltValue="zLHiETiFlhWM7T1Akeb31A==" workbookSpinCount="100000"/>
  <bookViews>
    <workbookView xWindow="28680" yWindow="-120" windowWidth="29040" windowHeight="1572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<sst xmlns="http://schemas.openxmlformats.org/spreadsheetml/2006/main" xmlns:r="http://schemas.openxmlformats.org/officeDocument/2006/relationships" count="111" uniqueCount="111">
  <si>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</si>
  <si>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</si>
  <si>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</si>
  <si>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</si>
  <si>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</si>
  <si>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</si>
  <si>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</si>
  <si>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</si>
  <si>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①施設更新期が近づきつつあり、有形固定資産減価償却率は60.55％と全国平均及び類似団体平均値を上回っている。
②管路の経年劣化は埋設場所の影響を大きく受けることから、実際の老朽化状況に応じた管路更新を実施しており、管路経年化率は18.67％と類似団体平均値を下回っている。
③管路の経年劣化は埋設場所の影響を大きく受けることから、実際の老朽化状況に応じた管路更新を実施しており、管路更新率は類似団体平均値を0.50ポイント下回っている。</t>
    <rPh sb="1" eb="3">
      <t>シセツ</t>
    </rPh>
    <rPh sb="3" eb="6">
      <t>コウシンキ</t>
    </rPh>
    <rPh sb="7" eb="8">
      <t>チカ</t>
    </rPh>
    <rPh sb="48" eb="49">
      <t>ウエ</t>
    </rPh>
    <rPh sb="130" eb="131">
      <t>シタ</t>
    </rPh>
    <rPh sb="212" eb="213">
      <t>シタ</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</si>
  <si>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</si>
  <si>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</si>
  <si>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</si>
  <si>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</si>
  <si>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</si>
  <si>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</si>
  <si>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</si>
  <si>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</si>
  <si>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</si>
  <si>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</si>
  <si>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</si>
  <si>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</si>
  <si>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</si>
  <si>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</si>
  <si>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</si>
  <si>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</si>
  <si>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</si>
  <si>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</si>
  <si>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</si>
  <si>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</si>
  <si>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</si>
  <si>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</si>
  <si>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</si>
  <si>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</si>
  <si>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</si>
  <si>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</si>
  <si>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</si>
  <si>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</si>
  <si>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</si>
  <si>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</si>
  <si>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</si>
  <si>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</si>
  <si>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</si>
  <si>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</si>
  <si>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</si>
  <si>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</si>
  <si>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</si>
  <si>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</si>
  <si>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</si>
  <si>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</si>
  <si>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</si>
  <si>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</si>
  <si>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</si>
  <si>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</si>
  <si>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</si>
  <si>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</si>
  <si>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</si>
  <si>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</si>
  <si>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</si>
  <si>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</si>
  <si>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</si>
  <si>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</si>
  <si>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</si>
  <si>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</si>
  <si>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</si>
  <si>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</si>
  <si>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</si>
  <si>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</si>
  <si>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</si>
  <si>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</si>
  <si>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</si>
  <si>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</si>
  <si>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</si>
  <si>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</si>
  <si>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</si>
  <si>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</si>
  <si>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</si>
  <si>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</si>
  <si>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</si>
  <si>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</si>
  <si>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</si>
  <si>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</si>
  <si>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</si>
  <si>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</si>
  <si>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</si>
  <si>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</si>
  <si>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</si>
  <si>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</si>
  <si>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</si>
  <si>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</si>
  <si>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</si>
  <si>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</si>
  <si>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</si>
  <si>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</si>
  <si>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</si>
  <si>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</si>
  <si>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標茶町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</si>
  <si>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</si>
  <si>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</si>
  <si>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</si>
  <si>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</si>
  <si>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</si>
  <si>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</si>
  <si>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</si>
  <si>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</si>
  <si>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</si>
  <si>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</si>
  <si>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</si>
  <si>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</si>
  <si>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</si>
  <si>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①経費節減の徹底により、経常収支比率が100％を上回る安定経営を維持している。
②累積欠損金は発生していない。
③計画的投資により、流動比率は100％を大きく上回っており、類似団体平均値も大きく上回っている。
④事業規模に見合った適正な投資により、企業債残高対給水収益比率は、類似団体平均値を大きく下回っている。
⑤経営管理の徹底により、料金回収率は82.03％と、類似団体平均値を0.58ポイント上回っている。
⑥経費節減の徹底により、給水原価は166.24円と、類似団体平均値より74.07円低廉となっている。
⑦計画的な施設整備により、施設利用率は全国平均より4.41ポイント高く、類似団体平均値より14.88ポイント高い。
⑧漏水対策等の継続実施により、有収率は76.02％と類似団体平均値を0.65ポイント上回っている。</t>
  </si>
  <si>
    <t>　上水道事業は令和6年度に簡易水道事業と会計統合して水道事業会計となり、全町一体の給水サービス事業として運営している。
　経常収支比率は100％を超えており、累積欠損金は無く、流動比率も100％を大きく超えており、給水原価も低廉に抑えられていることから、効率的かつ安定的な経営基盤が確立されていることがわかる。
　管路経年化率は類似団体平均値を下回る水準となっているものの、施設更新期が近づき有形固定資産減価償却率が増加傾向にあることから、引き続き老朽化状況に応じた適切な更新投資を検討実施していく必要がある。
　今後の人口減少に伴い給水収益減少が見込まれることから、施設の更新投資に合わせた適正な料金水準を検討するとともに、更なる経費節減に努めて安全な水道水を安定的に供給していきたい。</t>
    <rPh sb="1" eb="4">
      <t>ジョウスイドウ</t>
    </rPh>
    <rPh sb="4" eb="6">
      <t>ジギョウ</t>
    </rPh>
    <rPh sb="7" eb="9">
      <t>レイワ</t>
    </rPh>
    <rPh sb="10" eb="12">
      <t>ネンド</t>
    </rPh>
    <rPh sb="13" eb="15">
      <t>カンイ</t>
    </rPh>
    <rPh sb="15" eb="17">
      <t>スイドウ</t>
    </rPh>
    <rPh sb="17" eb="19">
      <t>ジギョウ</t>
    </rPh>
    <rPh sb="20" eb="22">
      <t>カイケイ</t>
    </rPh>
    <rPh sb="22" eb="24">
      <t>トウゴウ</t>
    </rPh>
    <rPh sb="26" eb="28">
      <t>スイドウ</t>
    </rPh>
    <rPh sb="28" eb="30">
      <t>ジギョウ</t>
    </rPh>
    <rPh sb="30" eb="32">
      <t>カイケイ</t>
    </rPh>
    <rPh sb="36" eb="38">
      <t>ゼンチョウ</t>
    </rPh>
    <rPh sb="38" eb="40">
      <t>イッタイ</t>
    </rPh>
    <rPh sb="41" eb="43">
      <t>キュウスイ</t>
    </rPh>
    <rPh sb="47" eb="49">
      <t>ジギョウ</t>
    </rPh>
    <rPh sb="52" eb="54">
      <t>ウンエイ</t>
    </rPh>
    <rPh sb="107" eb="109">
      <t>キュウスイ</t>
    </rPh>
    <rPh sb="109" eb="111">
      <t>ゲンカ</t>
    </rPh>
    <rPh sb="112" eb="114">
      <t>テイレン</t>
    </rPh>
    <rPh sb="115" eb="116">
      <t>オサ</t>
    </rPh>
    <rPh sb="127" eb="130">
      <t>コウリツテキ</t>
    </rPh>
    <rPh sb="132" eb="135">
      <t>アンテイテキ</t>
    </rPh>
    <rPh sb="136" eb="138">
      <t>ケイエイ</t>
    </rPh>
    <rPh sb="138" eb="140">
      <t>キバン</t>
    </rPh>
    <rPh sb="141" eb="143">
      <t>カクリツ</t>
    </rPh>
    <rPh sb="274" eb="276">
      <t>ミコ</t>
    </rPh>
    <rPh sb="284" eb="286">
      <t>シセツ</t>
    </rPh>
    <rPh sb="313" eb="314">
      <t>サラ</t>
    </rPh>
    <rPh sb="316" eb="318">
      <t>ケイヒ</t>
    </rPh>
    <rPh sb="318" eb="320">
      <t>セツゲン</t>
    </rPh>
    <rPh sb="321" eb="322">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</si>
</sst>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0.63</c:v>
                </c:pt>
                <c:pt idx="1">
                  <c:v>0.45</c:v>
                </c:pt>
                <c:pt idx="2">
                  <c:v>0.53</c:v>
                </c:pt>
                <c:pt idx="3">
                  <c:v>0.39</c:v>
                </c:pt>
                <c:pt idx="4">
                  <c:v>4.e-002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0.38</c:v>
                </c:pt>
                <c:pt idx="1">
                  <c:v>0.51</c:v>
                </c:pt>
                <c:pt idx="2">
                  <c:v>0.35</c:v>
                </c:pt>
                <c:pt idx="3">
                  <c:v>0.31</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67.44</c:v>
                </c:pt>
                <c:pt idx="1">
                  <c:v>65.73</c:v>
                </c:pt>
                <c:pt idx="2">
                  <c:v>65.64</c:v>
                </c:pt>
                <c:pt idx="3">
                  <c:v>65.45</c:v>
                </c:pt>
                <c:pt idx="4">
                  <c:v>64.62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39.94</c:v>
                </c:pt>
                <c:pt idx="1">
                  <c:v>40.19</c:v>
                </c:pt>
                <c:pt idx="2">
                  <c:v>41.14</c:v>
                </c:pt>
                <c:pt idx="3">
                  <c:v>41.02</c:v>
                </c:pt>
                <c:pt idx="4">
                  <c:v>49.74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87.65</c:v>
                </c:pt>
                <c:pt idx="1">
                  <c:v>87.23</c:v>
                </c:pt>
                <c:pt idx="2">
                  <c:v>85.78</c:v>
                </c:pt>
                <c:pt idx="3">
                  <c:v>84.41</c:v>
                </c:pt>
                <c:pt idx="4">
                  <c:v>76.02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69.41</c:v>
                </c:pt>
                <c:pt idx="1">
                  <c:v>71.52</c:v>
                </c:pt>
                <c:pt idx="2">
                  <c:v>70.42</c:v>
                </c:pt>
                <c:pt idx="3">
                  <c:v>69.900000000000006</c:v>
                </c:pt>
                <c:pt idx="4">
                  <c:v>75.37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c:v>
                </c:pt>
                <c:pt idx="1">
                  <c:v>108.41</c:v>
                </c:pt>
                <c:pt idx="2">
                  <c:v>113.91</c:v>
                </c:pt>
                <c:pt idx="3">
                  <c:v>132.68</c:v>
                </c:pt>
                <c:pt idx="4">
                  <c:v>107.45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114.22</c:v>
                </c:pt>
                <c:pt idx="1">
                  <c:v>108.19</c:v>
                </c:pt>
                <c:pt idx="2">
                  <c:v>106.93</c:v>
                </c:pt>
                <c:pt idx="3">
                  <c:v>109.12</c:v>
                </c:pt>
                <c:pt idx="4">
                  <c:v>103.41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46.56</c:v>
                </c:pt>
                <c:pt idx="1">
                  <c:v>47.74</c:v>
                </c:pt>
                <c:pt idx="2">
                  <c:v>49.23</c:v>
                </c:pt>
                <c:pt idx="3">
                  <c:v>50.72</c:v>
                </c:pt>
                <c:pt idx="4">
                  <c:v>60.55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53.25</c:v>
                </c:pt>
                <c:pt idx="1">
                  <c:v>53.4</c:v>
                </c:pt>
                <c:pt idx="2">
                  <c:v>52.14</c:v>
                </c:pt>
                <c:pt idx="3">
                  <c:v>53.49</c:v>
                </c:pt>
                <c:pt idx="4">
                  <c:v>52.3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32.44</c:v>
                </c:pt>
                <c:pt idx="1">
                  <c:v>34.64</c:v>
                </c:pt>
                <c:pt idx="2">
                  <c:v>36.22</c:v>
                </c:pt>
                <c:pt idx="3">
                  <c:v>37.049999999999997</c:v>
                </c:pt>
                <c:pt idx="4">
                  <c:v>18.670000000000002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23.02</c:v>
                </c:pt>
                <c:pt idx="1">
                  <c:v>21.86</c:v>
                </c:pt>
                <c:pt idx="2">
                  <c:v>21.01</c:v>
                </c:pt>
                <c:pt idx="3">
                  <c:v>21.96</c:v>
                </c:pt>
                <c:pt idx="4">
                  <c:v>23.36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22.71</c:v>
                </c:pt>
                <c:pt idx="1">
                  <c:v>6.17</c:v>
                </c:pt>
                <c:pt idx="2">
                  <c:v>20.41</c:v>
                </c:pt>
                <c:pt idx="3">
                  <c:v>19.420000000000002</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802.28</c:v>
                </c:pt>
                <c:pt idx="1">
                  <c:v>805.36</c:v>
                </c:pt>
                <c:pt idx="2">
                  <c:v>849.6</c:v>
                </c:pt>
                <c:pt idx="3">
                  <c:v>903.26</c:v>
                </c:pt>
                <c:pt idx="4">
                  <c:v>762.49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381.07</c:v>
                </c:pt>
                <c:pt idx="1">
                  <c:v>367.4</c:v>
                </c:pt>
                <c:pt idx="2">
                  <c:v>345.42</c:v>
                </c:pt>
                <c:pt idx="3">
                  <c:v>315.60000000000002</c:v>
                </c:pt>
                <c:pt idx="4">
                  <c:v>293.51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255.84</c:v>
                </c:pt>
                <c:pt idx="1">
                  <c:v>257.24</c:v>
                </c:pt>
                <c:pt idx="2">
                  <c:v>260.20999999999998</c:v>
                </c:pt>
                <c:pt idx="3">
                  <c:v>266.3</c:v>
                </c:pt>
                <c:pt idx="4">
                  <c:v>323.57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556.47</c:v>
                </c:pt>
                <c:pt idx="1">
                  <c:v>564.99</c:v>
                </c:pt>
                <c:pt idx="2">
                  <c:v>631.39</c:v>
                </c:pt>
                <c:pt idx="3">
                  <c:v>625.11</c:v>
                </c:pt>
                <c:pt idx="4">
                  <c:v>498.34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94.94</c:v>
                </c:pt>
                <c:pt idx="1">
                  <c:v>90.18</c:v>
                </c:pt>
                <c:pt idx="2">
                  <c:v>94.31</c:v>
                </c:pt>
                <c:pt idx="3">
                  <c:v>110.72</c:v>
                </c:pt>
                <c:pt idx="4">
                  <c:v>82.03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78.67</c:v>
                </c:pt>
                <c:pt idx="1">
                  <c:v>80.56</c:v>
                </c:pt>
                <c:pt idx="2">
                  <c:v>76.55</c:v>
                </c:pt>
                <c:pt idx="3">
                  <c:v>77.739999999999995</c:v>
                </c:pt>
                <c:pt idx="4">
                  <c:v>81.45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166.46</c:v>
                </c:pt>
                <c:pt idx="1">
                  <c:v>176.34</c:v>
                </c:pt>
                <c:pt idx="2">
                  <c:v>169.85</c:v>
                </c:pt>
                <c:pt idx="3">
                  <c:v>145.13</c:v>
                </c:pt>
                <c:pt idx="4">
                  <c:v>166.24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257.95</c:v>
                </c:pt>
                <c:pt idx="1">
                  <c:v>260.87</c:v>
                </c:pt>
                <c:pt idx="2">
                  <c:v>269.25</c:v>
                </c:pt>
                <c:pt idx="3">
                  <c:v>274.94</c:v>
                </c:pt>
                <c:pt idx="4">
                  <c:v>240.31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4314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9607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54899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4314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9607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54899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941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20980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7761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13054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48346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83639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83639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483465" y="6743700"/>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13054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77615"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383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759440"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5461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66" sqref="BL66:BZ82"/>
    </sheetView>
  </sheetViews>
  <sheetFormatPr defaultColWidth="2.6328125" defaultRowHeight="13.5"/>
  <cols>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標茶町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16</v>
      </c>
      <c r="J7" s="13"/>
      <c r="K7" s="13"/>
      <c r="L7" s="13"/>
      <c r="M7" s="13"/>
      <c r="N7" s="13"/>
      <c r="O7" s="22"/>
      <c r="P7" s="25" t="s">
        <v>10</v>
      </c>
      <c r="Q7" s="25"/>
      <c r="R7" s="25"/>
      <c r="S7" s="25"/>
      <c r="T7" s="25"/>
      <c r="U7" s="25"/>
      <c r="V7" s="25"/>
      <c r="W7" s="25" t="s">
        <v>18</v>
      </c>
      <c r="X7" s="25"/>
      <c r="Y7" s="25"/>
      <c r="Z7" s="25"/>
      <c r="AA7" s="25"/>
      <c r="AB7" s="25"/>
      <c r="AC7" s="25"/>
      <c r="AD7" s="25" t="s">
        <v>6</v>
      </c>
      <c r="AE7" s="25"/>
      <c r="AF7" s="25"/>
      <c r="AG7" s="25"/>
      <c r="AH7" s="25"/>
      <c r="AI7" s="25"/>
      <c r="AJ7" s="25"/>
      <c r="AK7" s="2"/>
      <c r="AL7" s="25" t="s">
        <v>5</v>
      </c>
      <c r="AM7" s="25"/>
      <c r="AN7" s="25"/>
      <c r="AO7" s="25"/>
      <c r="AP7" s="25"/>
      <c r="AQ7" s="25"/>
      <c r="AR7" s="25"/>
      <c r="AS7" s="25"/>
      <c r="AT7" s="5" t="s">
        <v>12</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A8</v>
      </c>
      <c r="X8" s="26"/>
      <c r="Y8" s="26"/>
      <c r="Z8" s="26"/>
      <c r="AA8" s="26"/>
      <c r="AB8" s="26"/>
      <c r="AC8" s="26"/>
      <c r="AD8" s="26" t="str">
        <f>データ!$M$6</f>
        <v>非設置</v>
      </c>
      <c r="AE8" s="26"/>
      <c r="AF8" s="26"/>
      <c r="AG8" s="26"/>
      <c r="AH8" s="26"/>
      <c r="AI8" s="26"/>
      <c r="AJ8" s="26"/>
      <c r="AK8" s="2"/>
      <c r="AL8" s="29">
        <f>データ!$R$6</f>
        <v>6836</v>
      </c>
      <c r="AM8" s="29"/>
      <c r="AN8" s="29"/>
      <c r="AO8" s="29"/>
      <c r="AP8" s="29"/>
      <c r="AQ8" s="29"/>
      <c r="AR8" s="29"/>
      <c r="AS8" s="29"/>
      <c r="AT8" s="7">
        <f>データ!$S$6</f>
        <v>1099.3699999999999</v>
      </c>
      <c r="AU8" s="15"/>
      <c r="AV8" s="15"/>
      <c r="AW8" s="15"/>
      <c r="AX8" s="15"/>
      <c r="AY8" s="15"/>
      <c r="AZ8" s="15"/>
      <c r="BA8" s="15"/>
      <c r="BB8" s="27">
        <f>データ!$T$6</f>
        <v>6.22</v>
      </c>
      <c r="BC8" s="27"/>
      <c r="BD8" s="27"/>
      <c r="BE8" s="27"/>
      <c r="BF8" s="27"/>
      <c r="BG8" s="27"/>
      <c r="BH8" s="27"/>
      <c r="BI8" s="27"/>
      <c r="BJ8" s="3"/>
      <c r="BK8" s="3"/>
      <c r="BL8" s="36" t="s">
        <v>17</v>
      </c>
      <c r="BM8" s="46"/>
      <c r="BN8" s="53" t="s">
        <v>22</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85.41</v>
      </c>
      <c r="J10" s="15"/>
      <c r="K10" s="15"/>
      <c r="L10" s="15"/>
      <c r="M10" s="15"/>
      <c r="N10" s="15"/>
      <c r="O10" s="24"/>
      <c r="P10" s="27">
        <f>データ!$P$6</f>
        <v>82.94</v>
      </c>
      <c r="Q10" s="27"/>
      <c r="R10" s="27"/>
      <c r="S10" s="27"/>
      <c r="T10" s="27"/>
      <c r="U10" s="27"/>
      <c r="V10" s="27"/>
      <c r="W10" s="29">
        <f>データ!$Q$6</f>
        <v>2910</v>
      </c>
      <c r="X10" s="29"/>
      <c r="Y10" s="29"/>
      <c r="Z10" s="29"/>
      <c r="AA10" s="29"/>
      <c r="AB10" s="29"/>
      <c r="AC10" s="29"/>
      <c r="AD10" s="2"/>
      <c r="AE10" s="2"/>
      <c r="AF10" s="2"/>
      <c r="AG10" s="2"/>
      <c r="AH10" s="2"/>
      <c r="AI10" s="2"/>
      <c r="AJ10" s="2"/>
      <c r="AK10" s="2"/>
      <c r="AL10" s="29">
        <f>データ!$U$6</f>
        <v>5633</v>
      </c>
      <c r="AM10" s="29"/>
      <c r="AN10" s="29"/>
      <c r="AO10" s="29"/>
      <c r="AP10" s="29"/>
      <c r="AQ10" s="29"/>
      <c r="AR10" s="29"/>
      <c r="AS10" s="29"/>
      <c r="AT10" s="7">
        <f>データ!$V$6</f>
        <v>516.33000000000004</v>
      </c>
      <c r="AU10" s="15"/>
      <c r="AV10" s="15"/>
      <c r="AW10" s="15"/>
      <c r="AX10" s="15"/>
      <c r="AY10" s="15"/>
      <c r="AZ10" s="15"/>
      <c r="BA10" s="15"/>
      <c r="BB10" s="27">
        <f>データ!$W$6</f>
        <v>10.91</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14</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15</v>
      </c>
      <c r="J84" s="12" t="s">
        <v>30</v>
      </c>
      <c r="K84" s="12" t="s">
        <v>52</v>
      </c>
      <c r="L84" s="12" t="s">
        <v>53</v>
      </c>
      <c r="M84" s="12" t="s">
        <v>35</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uOsCRi6R4edYX3wiQhye2dmLGOJoml/1Fi5FqY5Cj7iGaTeJVJnUkEcB1zovONg2VbFBNMaIIrmhyLu/BZ3peg==" saltValue="FdpUP7YbWcUAwqvqYYvU4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topLeftCell="CV1" workbookViewId="0">
      <selection activeCell="CV7" sqref="CV7"/>
    </sheetView>
  </sheetViews>
  <sheetFormatPr defaultRowHeight="13"/>
  <cols>
    <col min="2" max="144" width="11.9062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54</v>
      </c>
      <c r="C3" s="67" t="s">
        <v>61</v>
      </c>
      <c r="D3" s="67" t="s">
        <v>39</v>
      </c>
      <c r="E3" s="67" t="s">
        <v>9</v>
      </c>
      <c r="F3" s="67" t="s">
        <v>7</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65</v>
      </c>
      <c r="U5" s="76" t="s">
        <v>80</v>
      </c>
      <c r="V5" s="76" t="s">
        <v>81</v>
      </c>
      <c r="W5" s="76" t="s">
        <v>82</v>
      </c>
      <c r="X5" s="76" t="s">
        <v>83</v>
      </c>
      <c r="Y5" s="76" t="s">
        <v>84</v>
      </c>
      <c r="Z5" s="76" t="s">
        <v>85</v>
      </c>
      <c r="AA5" s="76" t="s">
        <v>86</v>
      </c>
      <c r="AB5" s="76" t="s">
        <v>87</v>
      </c>
      <c r="AC5" s="76" t="s">
        <v>88</v>
      </c>
      <c r="AD5" s="76" t="s">
        <v>90</v>
      </c>
      <c r="AE5" s="76" t="s">
        <v>91</v>
      </c>
      <c r="AF5" s="76" t="s">
        <v>92</v>
      </c>
      <c r="AG5" s="76" t="s">
        <v>93</v>
      </c>
      <c r="AH5" s="76" t="s">
        <v>46</v>
      </c>
      <c r="AI5" s="76" t="s">
        <v>83</v>
      </c>
      <c r="AJ5" s="76" t="s">
        <v>84</v>
      </c>
      <c r="AK5" s="76" t="s">
        <v>85</v>
      </c>
      <c r="AL5" s="76" t="s">
        <v>86</v>
      </c>
      <c r="AM5" s="76" t="s">
        <v>87</v>
      </c>
      <c r="AN5" s="76" t="s">
        <v>88</v>
      </c>
      <c r="AO5" s="76" t="s">
        <v>90</v>
      </c>
      <c r="AP5" s="76" t="s">
        <v>91</v>
      </c>
      <c r="AQ5" s="76" t="s">
        <v>92</v>
      </c>
      <c r="AR5" s="76" t="s">
        <v>93</v>
      </c>
      <c r="AS5" s="76" t="s">
        <v>89</v>
      </c>
      <c r="AT5" s="76" t="s">
        <v>83</v>
      </c>
      <c r="AU5" s="76" t="s">
        <v>84</v>
      </c>
      <c r="AV5" s="76" t="s">
        <v>85</v>
      </c>
      <c r="AW5" s="76" t="s">
        <v>86</v>
      </c>
      <c r="AX5" s="76" t="s">
        <v>87</v>
      </c>
      <c r="AY5" s="76" t="s">
        <v>88</v>
      </c>
      <c r="AZ5" s="76" t="s">
        <v>90</v>
      </c>
      <c r="BA5" s="76" t="s">
        <v>91</v>
      </c>
      <c r="BB5" s="76" t="s">
        <v>92</v>
      </c>
      <c r="BC5" s="76" t="s">
        <v>93</v>
      </c>
      <c r="BD5" s="76" t="s">
        <v>89</v>
      </c>
      <c r="BE5" s="76" t="s">
        <v>83</v>
      </c>
      <c r="BF5" s="76" t="s">
        <v>84</v>
      </c>
      <c r="BG5" s="76" t="s">
        <v>85</v>
      </c>
      <c r="BH5" s="76" t="s">
        <v>86</v>
      </c>
      <c r="BI5" s="76" t="s">
        <v>87</v>
      </c>
      <c r="BJ5" s="76" t="s">
        <v>88</v>
      </c>
      <c r="BK5" s="76" t="s">
        <v>90</v>
      </c>
      <c r="BL5" s="76" t="s">
        <v>91</v>
      </c>
      <c r="BM5" s="76" t="s">
        <v>92</v>
      </c>
      <c r="BN5" s="76" t="s">
        <v>93</v>
      </c>
      <c r="BO5" s="76" t="s">
        <v>89</v>
      </c>
      <c r="BP5" s="76" t="s">
        <v>83</v>
      </c>
      <c r="BQ5" s="76" t="s">
        <v>84</v>
      </c>
      <c r="BR5" s="76" t="s">
        <v>85</v>
      </c>
      <c r="BS5" s="76" t="s">
        <v>86</v>
      </c>
      <c r="BT5" s="76" t="s">
        <v>87</v>
      </c>
      <c r="BU5" s="76" t="s">
        <v>88</v>
      </c>
      <c r="BV5" s="76" t="s">
        <v>90</v>
      </c>
      <c r="BW5" s="76" t="s">
        <v>91</v>
      </c>
      <c r="BX5" s="76" t="s">
        <v>92</v>
      </c>
      <c r="BY5" s="76" t="s">
        <v>93</v>
      </c>
      <c r="BZ5" s="76" t="s">
        <v>89</v>
      </c>
      <c r="CA5" s="76" t="s">
        <v>83</v>
      </c>
      <c r="CB5" s="76" t="s">
        <v>84</v>
      </c>
      <c r="CC5" s="76" t="s">
        <v>85</v>
      </c>
      <c r="CD5" s="76" t="s">
        <v>86</v>
      </c>
      <c r="CE5" s="76" t="s">
        <v>87</v>
      </c>
      <c r="CF5" s="76" t="s">
        <v>88</v>
      </c>
      <c r="CG5" s="76" t="s">
        <v>90</v>
      </c>
      <c r="CH5" s="76" t="s">
        <v>91</v>
      </c>
      <c r="CI5" s="76" t="s">
        <v>92</v>
      </c>
      <c r="CJ5" s="76" t="s">
        <v>93</v>
      </c>
      <c r="CK5" s="76" t="s">
        <v>89</v>
      </c>
      <c r="CL5" s="76" t="s">
        <v>83</v>
      </c>
      <c r="CM5" s="76" t="s">
        <v>84</v>
      </c>
      <c r="CN5" s="76" t="s">
        <v>85</v>
      </c>
      <c r="CO5" s="76" t="s">
        <v>86</v>
      </c>
      <c r="CP5" s="76" t="s">
        <v>87</v>
      </c>
      <c r="CQ5" s="76" t="s">
        <v>88</v>
      </c>
      <c r="CR5" s="76" t="s">
        <v>90</v>
      </c>
      <c r="CS5" s="76" t="s">
        <v>91</v>
      </c>
      <c r="CT5" s="76" t="s">
        <v>92</v>
      </c>
      <c r="CU5" s="76" t="s">
        <v>93</v>
      </c>
      <c r="CV5" s="76" t="s">
        <v>89</v>
      </c>
      <c r="CW5" s="76" t="s">
        <v>83</v>
      </c>
      <c r="CX5" s="76" t="s">
        <v>84</v>
      </c>
      <c r="CY5" s="76" t="s">
        <v>85</v>
      </c>
      <c r="CZ5" s="76" t="s">
        <v>86</v>
      </c>
      <c r="DA5" s="76" t="s">
        <v>87</v>
      </c>
      <c r="DB5" s="76" t="s">
        <v>88</v>
      </c>
      <c r="DC5" s="76" t="s">
        <v>90</v>
      </c>
      <c r="DD5" s="76" t="s">
        <v>91</v>
      </c>
      <c r="DE5" s="76" t="s">
        <v>92</v>
      </c>
      <c r="DF5" s="76" t="s">
        <v>93</v>
      </c>
      <c r="DG5" s="76" t="s">
        <v>89</v>
      </c>
      <c r="DH5" s="76" t="s">
        <v>83</v>
      </c>
      <c r="DI5" s="76" t="s">
        <v>84</v>
      </c>
      <c r="DJ5" s="76" t="s">
        <v>85</v>
      </c>
      <c r="DK5" s="76" t="s">
        <v>86</v>
      </c>
      <c r="DL5" s="76" t="s">
        <v>87</v>
      </c>
      <c r="DM5" s="76" t="s">
        <v>88</v>
      </c>
      <c r="DN5" s="76" t="s">
        <v>90</v>
      </c>
      <c r="DO5" s="76" t="s">
        <v>91</v>
      </c>
      <c r="DP5" s="76" t="s">
        <v>92</v>
      </c>
      <c r="DQ5" s="76" t="s">
        <v>93</v>
      </c>
      <c r="DR5" s="76" t="s">
        <v>89</v>
      </c>
      <c r="DS5" s="76" t="s">
        <v>83</v>
      </c>
      <c r="DT5" s="76" t="s">
        <v>84</v>
      </c>
      <c r="DU5" s="76" t="s">
        <v>85</v>
      </c>
      <c r="DV5" s="76" t="s">
        <v>86</v>
      </c>
      <c r="DW5" s="76" t="s">
        <v>87</v>
      </c>
      <c r="DX5" s="76" t="s">
        <v>88</v>
      </c>
      <c r="DY5" s="76" t="s">
        <v>90</v>
      </c>
      <c r="DZ5" s="76" t="s">
        <v>91</v>
      </c>
      <c r="EA5" s="76" t="s">
        <v>92</v>
      </c>
      <c r="EB5" s="76" t="s">
        <v>93</v>
      </c>
      <c r="EC5" s="76" t="s">
        <v>89</v>
      </c>
      <c r="ED5" s="76" t="s">
        <v>83</v>
      </c>
      <c r="EE5" s="76" t="s">
        <v>84</v>
      </c>
      <c r="EF5" s="76" t="s">
        <v>85</v>
      </c>
      <c r="EG5" s="76" t="s">
        <v>86</v>
      </c>
      <c r="EH5" s="76" t="s">
        <v>87</v>
      </c>
      <c r="EI5" s="76" t="s">
        <v>88</v>
      </c>
      <c r="EJ5" s="76" t="s">
        <v>90</v>
      </c>
      <c r="EK5" s="76" t="s">
        <v>91</v>
      </c>
      <c r="EL5" s="76" t="s">
        <v>92</v>
      </c>
      <c r="EM5" s="76" t="s">
        <v>93</v>
      </c>
      <c r="EN5" s="76" t="s">
        <v>89</v>
      </c>
    </row>
    <row r="6" spans="1:144" s="64" customFormat="1">
      <c r="A6" s="65" t="s">
        <v>94</v>
      </c>
      <c r="B6" s="70">
        <f t="shared" ref="B6:W6" si="1">B7</f>
        <v>2024</v>
      </c>
      <c r="C6" s="70">
        <f t="shared" si="1"/>
        <v>16641</v>
      </c>
      <c r="D6" s="70">
        <f t="shared" si="1"/>
        <v>46</v>
      </c>
      <c r="E6" s="70">
        <f t="shared" si="1"/>
        <v>1</v>
      </c>
      <c r="F6" s="70">
        <f t="shared" si="1"/>
        <v>0</v>
      </c>
      <c r="G6" s="70">
        <f t="shared" si="1"/>
        <v>1</v>
      </c>
      <c r="H6" s="70" t="str">
        <f t="shared" si="1"/>
        <v>北海道　標茶町</v>
      </c>
      <c r="I6" s="70" t="str">
        <f t="shared" si="1"/>
        <v>法適用</v>
      </c>
      <c r="J6" s="70" t="str">
        <f t="shared" si="1"/>
        <v>水道事業</v>
      </c>
      <c r="K6" s="70" t="str">
        <f t="shared" si="1"/>
        <v>末端給水事業</v>
      </c>
      <c r="L6" s="70" t="str">
        <f t="shared" si="1"/>
        <v>A8</v>
      </c>
      <c r="M6" s="70" t="str">
        <f t="shared" si="1"/>
        <v>非設置</v>
      </c>
      <c r="N6" s="79" t="str">
        <f t="shared" si="1"/>
        <v>-</v>
      </c>
      <c r="O6" s="79">
        <f t="shared" si="1"/>
        <v>85.41</v>
      </c>
      <c r="P6" s="79">
        <f t="shared" si="1"/>
        <v>82.94</v>
      </c>
      <c r="Q6" s="79">
        <f t="shared" si="1"/>
        <v>2910</v>
      </c>
      <c r="R6" s="79">
        <f t="shared" si="1"/>
        <v>6836</v>
      </c>
      <c r="S6" s="79">
        <f t="shared" si="1"/>
        <v>1099.3699999999999</v>
      </c>
      <c r="T6" s="79">
        <f t="shared" si="1"/>
        <v>6.22</v>
      </c>
      <c r="U6" s="79">
        <f t="shared" si="1"/>
        <v>5633</v>
      </c>
      <c r="V6" s="79">
        <f t="shared" si="1"/>
        <v>516.33000000000004</v>
      </c>
      <c r="W6" s="79">
        <f t="shared" si="1"/>
        <v>10.91</v>
      </c>
      <c r="X6" s="85">
        <f t="shared" ref="X6:AG6" si="2">IF(X7="",NA(),X7)</f>
        <v>112</v>
      </c>
      <c r="Y6" s="85">
        <f t="shared" si="2"/>
        <v>108.41</v>
      </c>
      <c r="Z6" s="85">
        <f t="shared" si="2"/>
        <v>113.91</v>
      </c>
      <c r="AA6" s="85">
        <f t="shared" si="2"/>
        <v>132.68</v>
      </c>
      <c r="AB6" s="85">
        <f t="shared" si="2"/>
        <v>107.45</v>
      </c>
      <c r="AC6" s="85">
        <f t="shared" si="2"/>
        <v>114.22</v>
      </c>
      <c r="AD6" s="85">
        <f t="shared" si="2"/>
        <v>108.19</v>
      </c>
      <c r="AE6" s="85">
        <f t="shared" si="2"/>
        <v>106.93</v>
      </c>
      <c r="AF6" s="85">
        <f t="shared" si="2"/>
        <v>109.12</v>
      </c>
      <c r="AG6" s="85">
        <f t="shared" si="2"/>
        <v>103.41</v>
      </c>
      <c r="AH6" s="79" t="str">
        <f>IF(AH7="","",IF(AH7="-","【-】","【"&amp;SUBSTITUTE(TEXT(AH7,"#,##0.00"),"-","△")&amp;"】"))</f>
        <v>【107.26】</v>
      </c>
      <c r="AI6" s="79">
        <f t="shared" ref="AI6:AR6" si="3">IF(AI7="",NA(),AI7)</f>
        <v>0</v>
      </c>
      <c r="AJ6" s="79">
        <f t="shared" si="3"/>
        <v>0</v>
      </c>
      <c r="AK6" s="79">
        <f t="shared" si="3"/>
        <v>0</v>
      </c>
      <c r="AL6" s="79">
        <f t="shared" si="3"/>
        <v>0</v>
      </c>
      <c r="AM6" s="79">
        <f t="shared" si="3"/>
        <v>0</v>
      </c>
      <c r="AN6" s="85">
        <f t="shared" si="3"/>
        <v>22.71</v>
      </c>
      <c r="AO6" s="85">
        <f t="shared" si="3"/>
        <v>6.17</v>
      </c>
      <c r="AP6" s="85">
        <f t="shared" si="3"/>
        <v>20.41</v>
      </c>
      <c r="AQ6" s="85">
        <f t="shared" si="3"/>
        <v>19.420000000000002</v>
      </c>
      <c r="AR6" s="85">
        <f t="shared" si="3"/>
        <v>28</v>
      </c>
      <c r="AS6" s="79" t="str">
        <f>IF(AS7="","",IF(AS7="-","【-】","【"&amp;SUBSTITUTE(TEXT(AS7,"#,##0.00"),"-","△")&amp;"】"))</f>
        <v>【1.61】</v>
      </c>
      <c r="AT6" s="85">
        <f t="shared" ref="AT6:BC6" si="4">IF(AT7="",NA(),AT7)</f>
        <v>802.28</v>
      </c>
      <c r="AU6" s="85">
        <f t="shared" si="4"/>
        <v>805.36</v>
      </c>
      <c r="AV6" s="85">
        <f t="shared" si="4"/>
        <v>849.6</v>
      </c>
      <c r="AW6" s="85">
        <f t="shared" si="4"/>
        <v>903.26</v>
      </c>
      <c r="AX6" s="85">
        <f t="shared" si="4"/>
        <v>762.49</v>
      </c>
      <c r="AY6" s="85">
        <f t="shared" si="4"/>
        <v>381.07</v>
      </c>
      <c r="AZ6" s="85">
        <f t="shared" si="4"/>
        <v>367.4</v>
      </c>
      <c r="BA6" s="85">
        <f t="shared" si="4"/>
        <v>345.42</v>
      </c>
      <c r="BB6" s="85">
        <f t="shared" si="4"/>
        <v>315.60000000000002</v>
      </c>
      <c r="BC6" s="85">
        <f t="shared" si="4"/>
        <v>293.51</v>
      </c>
      <c r="BD6" s="79" t="str">
        <f>IF(BD7="","",IF(BD7="-","【-】","【"&amp;SUBSTITUTE(TEXT(BD7,"#,##0.00"),"-","△")&amp;"】"))</f>
        <v>【239.69】</v>
      </c>
      <c r="BE6" s="85">
        <f t="shared" ref="BE6:BN6" si="5">IF(BE7="",NA(),BE7)</f>
        <v>255.84</v>
      </c>
      <c r="BF6" s="85">
        <f t="shared" si="5"/>
        <v>257.24</v>
      </c>
      <c r="BG6" s="85">
        <f t="shared" si="5"/>
        <v>260.20999999999998</v>
      </c>
      <c r="BH6" s="85">
        <f t="shared" si="5"/>
        <v>266.3</v>
      </c>
      <c r="BI6" s="85">
        <f t="shared" si="5"/>
        <v>323.57</v>
      </c>
      <c r="BJ6" s="85">
        <f t="shared" si="5"/>
        <v>556.47</v>
      </c>
      <c r="BK6" s="85">
        <f t="shared" si="5"/>
        <v>564.99</v>
      </c>
      <c r="BL6" s="85">
        <f t="shared" si="5"/>
        <v>631.39</v>
      </c>
      <c r="BM6" s="85">
        <f t="shared" si="5"/>
        <v>625.11</v>
      </c>
      <c r="BN6" s="85">
        <f t="shared" si="5"/>
        <v>498.34</v>
      </c>
      <c r="BO6" s="79" t="str">
        <f>IF(BO7="","",IF(BO7="-","【-】","【"&amp;SUBSTITUTE(TEXT(BO7,"#,##0.00"),"-","△")&amp;"】"))</f>
        <v>【264.86】</v>
      </c>
      <c r="BP6" s="85">
        <f t="shared" ref="BP6:BY6" si="6">IF(BP7="",NA(),BP7)</f>
        <v>94.94</v>
      </c>
      <c r="BQ6" s="85">
        <f t="shared" si="6"/>
        <v>90.18</v>
      </c>
      <c r="BR6" s="85">
        <f t="shared" si="6"/>
        <v>94.31</v>
      </c>
      <c r="BS6" s="85">
        <f t="shared" si="6"/>
        <v>110.72</v>
      </c>
      <c r="BT6" s="85">
        <f t="shared" si="6"/>
        <v>82.03</v>
      </c>
      <c r="BU6" s="85">
        <f t="shared" si="6"/>
        <v>78.67</v>
      </c>
      <c r="BV6" s="85">
        <f t="shared" si="6"/>
        <v>80.56</v>
      </c>
      <c r="BW6" s="85">
        <f t="shared" si="6"/>
        <v>76.55</v>
      </c>
      <c r="BX6" s="85">
        <f t="shared" si="6"/>
        <v>77.739999999999995</v>
      </c>
      <c r="BY6" s="85">
        <f t="shared" si="6"/>
        <v>81.45</v>
      </c>
      <c r="BZ6" s="79" t="str">
        <f>IF(BZ7="","",IF(BZ7="-","【-】","【"&amp;SUBSTITUTE(TEXT(BZ7,"#,##0.00"),"-","△")&amp;"】"))</f>
        <v>【97.59】</v>
      </c>
      <c r="CA6" s="85">
        <f t="shared" ref="CA6:CJ6" si="7">IF(CA7="",NA(),CA7)</f>
        <v>166.46</v>
      </c>
      <c r="CB6" s="85">
        <f t="shared" si="7"/>
        <v>176.34</v>
      </c>
      <c r="CC6" s="85">
        <f t="shared" si="7"/>
        <v>169.85</v>
      </c>
      <c r="CD6" s="85">
        <f t="shared" si="7"/>
        <v>145.13</v>
      </c>
      <c r="CE6" s="85">
        <f t="shared" si="7"/>
        <v>166.24</v>
      </c>
      <c r="CF6" s="85">
        <f t="shared" si="7"/>
        <v>257.95</v>
      </c>
      <c r="CG6" s="85">
        <f t="shared" si="7"/>
        <v>260.87</v>
      </c>
      <c r="CH6" s="85">
        <f t="shared" si="7"/>
        <v>269.25</v>
      </c>
      <c r="CI6" s="85">
        <f t="shared" si="7"/>
        <v>274.94</v>
      </c>
      <c r="CJ6" s="85">
        <f t="shared" si="7"/>
        <v>240.31</v>
      </c>
      <c r="CK6" s="79" t="str">
        <f>IF(CK7="","",IF(CK7="-","【-】","【"&amp;SUBSTITUTE(TEXT(CK7,"#,##0.00"),"-","△")&amp;"】"))</f>
        <v>【181.66】</v>
      </c>
      <c r="CL6" s="85">
        <f t="shared" ref="CL6:CU6" si="8">IF(CL7="",NA(),CL7)</f>
        <v>67.44</v>
      </c>
      <c r="CM6" s="85">
        <f t="shared" si="8"/>
        <v>65.73</v>
      </c>
      <c r="CN6" s="85">
        <f t="shared" si="8"/>
        <v>65.64</v>
      </c>
      <c r="CO6" s="85">
        <f t="shared" si="8"/>
        <v>65.45</v>
      </c>
      <c r="CP6" s="85">
        <f t="shared" si="8"/>
        <v>64.62</v>
      </c>
      <c r="CQ6" s="85">
        <f t="shared" si="8"/>
        <v>39.94</v>
      </c>
      <c r="CR6" s="85">
        <f t="shared" si="8"/>
        <v>40.19</v>
      </c>
      <c r="CS6" s="85">
        <f t="shared" si="8"/>
        <v>41.14</v>
      </c>
      <c r="CT6" s="85">
        <f t="shared" si="8"/>
        <v>41.02</v>
      </c>
      <c r="CU6" s="85">
        <f t="shared" si="8"/>
        <v>49.74</v>
      </c>
      <c r="CV6" s="79" t="str">
        <f>IF(CV7="","",IF(CV7="-","【-】","【"&amp;SUBSTITUTE(TEXT(CV7,"#,##0.00"),"-","△")&amp;"】"))</f>
        <v>【60.21】</v>
      </c>
      <c r="CW6" s="85">
        <f t="shared" ref="CW6:DF6" si="9">IF(CW7="",NA(),CW7)</f>
        <v>87.65</v>
      </c>
      <c r="CX6" s="85">
        <f t="shared" si="9"/>
        <v>87.23</v>
      </c>
      <c r="CY6" s="85">
        <f t="shared" si="9"/>
        <v>85.78</v>
      </c>
      <c r="CZ6" s="85">
        <f t="shared" si="9"/>
        <v>84.41</v>
      </c>
      <c r="DA6" s="85">
        <f t="shared" si="9"/>
        <v>76.02</v>
      </c>
      <c r="DB6" s="85">
        <f t="shared" si="9"/>
        <v>69.41</v>
      </c>
      <c r="DC6" s="85">
        <f t="shared" si="9"/>
        <v>71.52</v>
      </c>
      <c r="DD6" s="85">
        <f t="shared" si="9"/>
        <v>70.42</v>
      </c>
      <c r="DE6" s="85">
        <f t="shared" si="9"/>
        <v>69.900000000000006</v>
      </c>
      <c r="DF6" s="85">
        <f t="shared" si="9"/>
        <v>75.37</v>
      </c>
      <c r="DG6" s="79" t="str">
        <f>IF(DG7="","",IF(DG7="-","【-】","【"&amp;SUBSTITUTE(TEXT(DG7,"#,##0.00"),"-","△")&amp;"】"))</f>
        <v>【89.21】</v>
      </c>
      <c r="DH6" s="85">
        <f t="shared" ref="DH6:DQ6" si="10">IF(DH7="",NA(),DH7)</f>
        <v>46.56</v>
      </c>
      <c r="DI6" s="85">
        <f t="shared" si="10"/>
        <v>47.74</v>
      </c>
      <c r="DJ6" s="85">
        <f t="shared" si="10"/>
        <v>49.23</v>
      </c>
      <c r="DK6" s="85">
        <f t="shared" si="10"/>
        <v>50.72</v>
      </c>
      <c r="DL6" s="85">
        <f t="shared" si="10"/>
        <v>60.55</v>
      </c>
      <c r="DM6" s="85">
        <f t="shared" si="10"/>
        <v>53.25</v>
      </c>
      <c r="DN6" s="85">
        <f t="shared" si="10"/>
        <v>53.4</v>
      </c>
      <c r="DO6" s="85">
        <f t="shared" si="10"/>
        <v>52.14</v>
      </c>
      <c r="DP6" s="85">
        <f t="shared" si="10"/>
        <v>53.49</v>
      </c>
      <c r="DQ6" s="85">
        <f t="shared" si="10"/>
        <v>52.3</v>
      </c>
      <c r="DR6" s="79" t="str">
        <f>IF(DR7="","",IF(DR7="-","【-】","【"&amp;SUBSTITUTE(TEXT(DR7,"#,##0.00"),"-","△")&amp;"】"))</f>
        <v>【52.41】</v>
      </c>
      <c r="DS6" s="85">
        <f t="shared" ref="DS6:EB6" si="11">IF(DS7="",NA(),DS7)</f>
        <v>32.44</v>
      </c>
      <c r="DT6" s="85">
        <f t="shared" si="11"/>
        <v>34.64</v>
      </c>
      <c r="DU6" s="85">
        <f t="shared" si="11"/>
        <v>36.22</v>
      </c>
      <c r="DV6" s="85">
        <f t="shared" si="11"/>
        <v>37.049999999999997</v>
      </c>
      <c r="DW6" s="85">
        <f t="shared" si="11"/>
        <v>18.670000000000002</v>
      </c>
      <c r="DX6" s="85">
        <f t="shared" si="11"/>
        <v>23.02</v>
      </c>
      <c r="DY6" s="85">
        <f t="shared" si="11"/>
        <v>21.86</v>
      </c>
      <c r="DZ6" s="85">
        <f t="shared" si="11"/>
        <v>21.01</v>
      </c>
      <c r="EA6" s="85">
        <f t="shared" si="11"/>
        <v>21.96</v>
      </c>
      <c r="EB6" s="85">
        <f t="shared" si="11"/>
        <v>23.36</v>
      </c>
      <c r="EC6" s="79" t="str">
        <f>IF(EC7="","",IF(EC7="-","【-】","【"&amp;SUBSTITUTE(TEXT(EC7,"#,##0.00"),"-","△")&amp;"】"))</f>
        <v>【26.78】</v>
      </c>
      <c r="ED6" s="85">
        <f t="shared" ref="ED6:EM6" si="12">IF(ED7="",NA(),ED7)</f>
        <v>0.63</v>
      </c>
      <c r="EE6" s="85">
        <f t="shared" si="12"/>
        <v>0.45</v>
      </c>
      <c r="EF6" s="85">
        <f t="shared" si="12"/>
        <v>0.53</v>
      </c>
      <c r="EG6" s="85">
        <f t="shared" si="12"/>
        <v>0.39</v>
      </c>
      <c r="EH6" s="85">
        <f t="shared" si="12"/>
        <v>4.e-002</v>
      </c>
      <c r="EI6" s="85">
        <f t="shared" si="12"/>
        <v>0.38</v>
      </c>
      <c r="EJ6" s="85">
        <f t="shared" si="12"/>
        <v>0.51</v>
      </c>
      <c r="EK6" s="85">
        <f t="shared" si="12"/>
        <v>0.35</v>
      </c>
      <c r="EL6" s="85">
        <f t="shared" si="12"/>
        <v>0.31</v>
      </c>
      <c r="EM6" s="85">
        <f t="shared" si="12"/>
        <v>0.54</v>
      </c>
      <c r="EN6" s="79" t="str">
        <f>IF(EN7="","",IF(EN7="-","【-】","【"&amp;SUBSTITUTE(TEXT(EN7,"#,##0.00"),"-","△")&amp;"】"))</f>
        <v>【0.59】</v>
      </c>
    </row>
    <row r="7" spans="1:144" s="64" customFormat="1">
      <c r="A7" s="65"/>
      <c r="B7" s="71">
        <v>2024</v>
      </c>
      <c r="C7" s="71">
        <v>16641</v>
      </c>
      <c r="D7" s="71">
        <v>46</v>
      </c>
      <c r="E7" s="71">
        <v>1</v>
      </c>
      <c r="F7" s="71">
        <v>0</v>
      </c>
      <c r="G7" s="71">
        <v>1</v>
      </c>
      <c r="H7" s="71" t="s">
        <v>95</v>
      </c>
      <c r="I7" s="71" t="s">
        <v>96</v>
      </c>
      <c r="J7" s="71" t="s">
        <v>97</v>
      </c>
      <c r="K7" s="71" t="s">
        <v>98</v>
      </c>
      <c r="L7" s="71" t="s">
        <v>79</v>
      </c>
      <c r="M7" s="71" t="s">
        <v>4</v>
      </c>
      <c r="N7" s="80" t="s">
        <v>99</v>
      </c>
      <c r="O7" s="80">
        <v>85.41</v>
      </c>
      <c r="P7" s="80">
        <v>82.94</v>
      </c>
      <c r="Q7" s="80">
        <v>2910</v>
      </c>
      <c r="R7" s="80">
        <v>6836</v>
      </c>
      <c r="S7" s="80">
        <v>1099.3699999999999</v>
      </c>
      <c r="T7" s="80">
        <v>6.22</v>
      </c>
      <c r="U7" s="80">
        <v>5633</v>
      </c>
      <c r="V7" s="80">
        <v>516.33000000000004</v>
      </c>
      <c r="W7" s="80">
        <v>10.91</v>
      </c>
      <c r="X7" s="80">
        <v>112</v>
      </c>
      <c r="Y7" s="80">
        <v>108.41</v>
      </c>
      <c r="Z7" s="80">
        <v>113.91</v>
      </c>
      <c r="AA7" s="80">
        <v>132.68</v>
      </c>
      <c r="AB7" s="80">
        <v>107.45</v>
      </c>
      <c r="AC7" s="80">
        <v>114.22</v>
      </c>
      <c r="AD7" s="80">
        <v>108.19</v>
      </c>
      <c r="AE7" s="80">
        <v>106.93</v>
      </c>
      <c r="AF7" s="80">
        <v>109.12</v>
      </c>
      <c r="AG7" s="80">
        <v>103.41</v>
      </c>
      <c r="AH7" s="80">
        <v>107.26</v>
      </c>
      <c r="AI7" s="80">
        <v>0</v>
      </c>
      <c r="AJ7" s="80">
        <v>0</v>
      </c>
      <c r="AK7" s="80">
        <v>0</v>
      </c>
      <c r="AL7" s="80">
        <v>0</v>
      </c>
      <c r="AM7" s="80">
        <v>0</v>
      </c>
      <c r="AN7" s="80">
        <v>22.71</v>
      </c>
      <c r="AO7" s="80">
        <v>6.17</v>
      </c>
      <c r="AP7" s="80">
        <v>20.41</v>
      </c>
      <c r="AQ7" s="80">
        <v>19.420000000000002</v>
      </c>
      <c r="AR7" s="80">
        <v>28</v>
      </c>
      <c r="AS7" s="80">
        <v>1.61</v>
      </c>
      <c r="AT7" s="80">
        <v>802.28</v>
      </c>
      <c r="AU7" s="80">
        <v>805.36</v>
      </c>
      <c r="AV7" s="80">
        <v>849.6</v>
      </c>
      <c r="AW7" s="80">
        <v>903.26</v>
      </c>
      <c r="AX7" s="80">
        <v>762.49</v>
      </c>
      <c r="AY7" s="80">
        <v>381.07</v>
      </c>
      <c r="AZ7" s="80">
        <v>367.4</v>
      </c>
      <c r="BA7" s="80">
        <v>345.42</v>
      </c>
      <c r="BB7" s="80">
        <v>315.60000000000002</v>
      </c>
      <c r="BC7" s="80">
        <v>293.51</v>
      </c>
      <c r="BD7" s="80">
        <v>239.69</v>
      </c>
      <c r="BE7" s="80">
        <v>255.84</v>
      </c>
      <c r="BF7" s="80">
        <v>257.24</v>
      </c>
      <c r="BG7" s="80">
        <v>260.20999999999998</v>
      </c>
      <c r="BH7" s="80">
        <v>266.3</v>
      </c>
      <c r="BI7" s="80">
        <v>323.57</v>
      </c>
      <c r="BJ7" s="80">
        <v>556.47</v>
      </c>
      <c r="BK7" s="80">
        <v>564.99</v>
      </c>
      <c r="BL7" s="80">
        <v>631.39</v>
      </c>
      <c r="BM7" s="80">
        <v>625.11</v>
      </c>
      <c r="BN7" s="80">
        <v>498.34</v>
      </c>
      <c r="BO7" s="80">
        <v>264.86</v>
      </c>
      <c r="BP7" s="80">
        <v>94.94</v>
      </c>
      <c r="BQ7" s="80">
        <v>90.18</v>
      </c>
      <c r="BR7" s="80">
        <v>94.31</v>
      </c>
      <c r="BS7" s="80">
        <v>110.72</v>
      </c>
      <c r="BT7" s="80">
        <v>82.03</v>
      </c>
      <c r="BU7" s="80">
        <v>78.67</v>
      </c>
      <c r="BV7" s="80">
        <v>80.56</v>
      </c>
      <c r="BW7" s="80">
        <v>76.55</v>
      </c>
      <c r="BX7" s="80">
        <v>77.739999999999995</v>
      </c>
      <c r="BY7" s="80">
        <v>81.45</v>
      </c>
      <c r="BZ7" s="80">
        <v>97.59</v>
      </c>
      <c r="CA7" s="80">
        <v>166.46</v>
      </c>
      <c r="CB7" s="80">
        <v>176.34</v>
      </c>
      <c r="CC7" s="80">
        <v>169.85</v>
      </c>
      <c r="CD7" s="80">
        <v>145.13</v>
      </c>
      <c r="CE7" s="80">
        <v>166.24</v>
      </c>
      <c r="CF7" s="80">
        <v>257.95</v>
      </c>
      <c r="CG7" s="80">
        <v>260.87</v>
      </c>
      <c r="CH7" s="80">
        <v>269.25</v>
      </c>
      <c r="CI7" s="80">
        <v>274.94</v>
      </c>
      <c r="CJ7" s="80">
        <v>240.31</v>
      </c>
      <c r="CK7" s="80">
        <v>181.66</v>
      </c>
      <c r="CL7" s="80">
        <v>67.44</v>
      </c>
      <c r="CM7" s="80">
        <v>65.73</v>
      </c>
      <c r="CN7" s="80">
        <v>65.64</v>
      </c>
      <c r="CO7" s="80">
        <v>65.45</v>
      </c>
      <c r="CP7" s="80">
        <v>64.62</v>
      </c>
      <c r="CQ7" s="80">
        <v>39.94</v>
      </c>
      <c r="CR7" s="80">
        <v>40.19</v>
      </c>
      <c r="CS7" s="80">
        <v>41.14</v>
      </c>
      <c r="CT7" s="80">
        <v>41.02</v>
      </c>
      <c r="CU7" s="80">
        <v>49.74</v>
      </c>
      <c r="CV7" s="80">
        <v>60.21</v>
      </c>
      <c r="CW7" s="80">
        <v>87.65</v>
      </c>
      <c r="CX7" s="80">
        <v>87.23</v>
      </c>
      <c r="CY7" s="80">
        <v>85.78</v>
      </c>
      <c r="CZ7" s="80">
        <v>84.41</v>
      </c>
      <c r="DA7" s="80">
        <v>76.02</v>
      </c>
      <c r="DB7" s="80">
        <v>69.41</v>
      </c>
      <c r="DC7" s="80">
        <v>71.52</v>
      </c>
      <c r="DD7" s="80">
        <v>70.42</v>
      </c>
      <c r="DE7" s="80">
        <v>69.900000000000006</v>
      </c>
      <c r="DF7" s="80">
        <v>75.37</v>
      </c>
      <c r="DG7" s="80">
        <v>89.21</v>
      </c>
      <c r="DH7" s="80">
        <v>46.56</v>
      </c>
      <c r="DI7" s="80">
        <v>47.74</v>
      </c>
      <c r="DJ7" s="80">
        <v>49.23</v>
      </c>
      <c r="DK7" s="80">
        <v>50.72</v>
      </c>
      <c r="DL7" s="80">
        <v>60.55</v>
      </c>
      <c r="DM7" s="80">
        <v>53.25</v>
      </c>
      <c r="DN7" s="80">
        <v>53.4</v>
      </c>
      <c r="DO7" s="80">
        <v>52.14</v>
      </c>
      <c r="DP7" s="80">
        <v>53.49</v>
      </c>
      <c r="DQ7" s="80">
        <v>52.3</v>
      </c>
      <c r="DR7" s="80">
        <v>52.41</v>
      </c>
      <c r="DS7" s="80">
        <v>32.44</v>
      </c>
      <c r="DT7" s="80">
        <v>34.64</v>
      </c>
      <c r="DU7" s="80">
        <v>36.22</v>
      </c>
      <c r="DV7" s="80">
        <v>37.049999999999997</v>
      </c>
      <c r="DW7" s="80">
        <v>18.670000000000002</v>
      </c>
      <c r="DX7" s="80">
        <v>23.02</v>
      </c>
      <c r="DY7" s="80">
        <v>21.86</v>
      </c>
      <c r="DZ7" s="80">
        <v>21.01</v>
      </c>
      <c r="EA7" s="80">
        <v>21.96</v>
      </c>
      <c r="EB7" s="80">
        <v>23.36</v>
      </c>
      <c r="EC7" s="80">
        <v>26.78</v>
      </c>
      <c r="ED7" s="80">
        <v>0.63</v>
      </c>
      <c r="EE7" s="80">
        <v>0.45</v>
      </c>
      <c r="EF7" s="80">
        <v>0.53</v>
      </c>
      <c r="EG7" s="80">
        <v>0.39</v>
      </c>
      <c r="EH7" s="80">
        <v>4.e-002</v>
      </c>
      <c r="EI7" s="80">
        <v>0.38</v>
      </c>
      <c r="EJ7" s="80">
        <v>0.51</v>
      </c>
      <c r="EK7" s="80">
        <v>0.35</v>
      </c>
      <c r="EL7" s="80">
        <v>0.31</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1FEF76A-D1BA-4D71-A6E8-F5923D8BFC63}"/>
</file>

<file path=customXml/itemProps2.xml><?xml version="1.0" encoding="utf-8"?>
<ds:datastoreItem xmlns:ds="http://schemas.openxmlformats.org/officeDocument/2006/customXml" ds:itemID="{18A15226-7F08-444C-A0D6-AAC7FF74D08A}"/>
</file>

<file path=customXml/itemProps3.xml><?xml version="1.0" encoding="utf-8"?>
<ds:datastoreItem xmlns:ds="http://schemas.openxmlformats.org/officeDocument/2006/customXml" ds:itemID="{5DE7A252-BE39-4906-822E-77D99FAA57BF}"/>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斎藤　倫史</cp:lastModifiedBy>
  <dcterms:created xsi:type="dcterms:W3CDTF">2025-12-12T09:10:23Z</dcterms:created>
  <dcterms:modified xsi:type="dcterms:W3CDTF">2026-02-06T07:34:13Z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2026-02-06T07:34:13Z</vt:filetime>
  </property>
</Properties>
</file>