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C36"/>
  <c r="CO35"/>
  <c r="BW35"/>
  <c r="BE35"/>
  <c r="C35"/>
  <c r="CO34"/>
  <c r="BW34"/>
  <c r="U34"/>
  <c r="U35" s="1"/>
  <c r="U36" s="1"/>
  <c r="C34"/>
  <c r="AM34" l="1"/>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alcChain>
</file>

<file path=xl/sharedStrings.xml><?xml version="1.0" encoding="utf-8"?>
<sst xmlns="http://schemas.openxmlformats.org/spreadsheetml/2006/main" count="1017" uniqueCount="560">
  <si>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</si>
  <si>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</si>
  <si>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</si>
  <si>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</si>
  <si>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</si>
  <si>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</si>
  <si>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</si>
  <si>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</si>
  <si>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</si>
  <si>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</si>
  <si>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</si>
  <si>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</si>
  <si>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</si>
  <si>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</si>
  <si>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</si>
  <si>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</si>
  <si>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</si>
  <si>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</si>
  <si>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</si>
  <si>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</si>
  <si>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</si>
  <si>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</si>
  <si>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</si>
  <si>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</si>
  <si>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</si>
  <si>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</si>
  <si>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</si>
  <si>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</si>
  <si>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</si>
  <si>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</si>
  <si>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</si>
  <si>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</si>
  <si>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</si>
  <si>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</si>
  <si>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</si>
  <si>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</si>
  <si>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</si>
  <si>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</si>
  <si>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</si>
  <si>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</si>
  <si>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</si>
  <si>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</si>
  <si>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</si>
  <si>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</si>
  <si>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</si>
  <si>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</si>
  <si>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</si>
  <si>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</si>
  <si>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</si>
  <si>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</si>
  <si>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</si>
  <si>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</si>
  <si>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</si>
  <si>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</si>
  <si>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</si>
  <si>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</si>
  <si>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</si>
  <si>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</si>
  <si>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</si>
  <si>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</si>
  <si>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</si>
  <si>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</si>
  <si>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</si>
  <si>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</si>
  <si>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</si>
  <si>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</si>
  <si>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</si>
  <si>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</si>
  <si>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</si>
  <si>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</si>
  <si>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</si>
  <si>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</si>
  <si>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</si>
  <si>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</si>
  <si>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</si>
  <si>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</si>
  <si>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</si>
  <si>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</si>
  <si>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</si>
  <si>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</si>
  <si>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</si>
  <si>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</si>
  <si>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</si>
  <si>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</si>
  <si>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</si>
  <si>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</si>
  <si>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</si>
  <si>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</si>
  <si>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</si>
  <si>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</si>
  <si>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</si>
  <si>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</si>
  <si>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</si>
  <si>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</si>
  <si>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</si>
  <si>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</si>
  <si>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</si>
  <si>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</si>
  <si>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</si>
  <si>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</si>
  <si>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</si>
  <si>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</si>
  <si>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</si>
  <si>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</si>
  <si>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</si>
  <si>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</si>
  <si>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</si>
  <si>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</si>
  <si>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</si>
  <si>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</si>
  <si>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</si>
  <si>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</si>
  <si>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</si>
  <si>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</si>
  <si>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</si>
  <si>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</si>
  <si>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</si>
  <si>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</si>
  <si>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</si>
  <si>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</si>
  <si>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</si>
  <si>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</si>
  <si>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</si>
  <si>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</si>
  <si>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</si>
  <si>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</si>
  <si>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</si>
  <si>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</si>
  <si>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</si>
  <si>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</si>
  <si>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</si>
  <si>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</si>
  <si>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</si>
  <si>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</si>
  <si>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</si>
  <si>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</si>
  <si>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</si>
  <si>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</si>
  <si>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</si>
  <si>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</si>
  <si>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</si>
  <si>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</si>
  <si>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</si>
  <si>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</si>
  <si>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</si>
  <si>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</si>
  <si>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</si>
  <si>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</si>
  <si>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</si>
  <si>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</si>
  <si>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</si>
  <si>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</si>
  <si>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</si>
  <si>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</si>
  <si>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</si>
  <si>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</si>
  <si>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</si>
  <si>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</si>
  <si>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</si>
  <si>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</si>
  <si>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</si>
  <si>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</si>
  <si>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</si>
  <si>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</si>
  <si>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</si>
  <si>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</si>
  <si>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</si>
  <si>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</si>
  <si>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</si>
  <si>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</si>
  <si>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</si>
  <si>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</si>
  <si>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</si>
  <si>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</si>
  <si>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</si>
  <si>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</si>
  <si>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</si>
  <si>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</si>
  <si>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</si>
  <si>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</si>
  <si>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</si>
  <si>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</si>
  <si>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</si>
  <si>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</si>
  <si>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</si>
  <si>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</si>
  <si>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</si>
  <si>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</si>
  <si>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</si>
  <si>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</si>
  <si>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</si>
  <si>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</si>
  <si>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</si>
  <si>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</si>
  <si>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北海道標茶町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</si>
  <si>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</si>
  <si>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</si>
  <si>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</si>
  <si>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</si>
  <si>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</si>
  <si>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</si>
  <si>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</si>
  <si>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</si>
  <si>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</si>
  <si>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</si>
  <si>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</si>
  <si>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</si>
  <si>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</si>
  <si>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</si>
  <si>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</si>
  <si>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</si>
  <si>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</si>
  <si>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</si>
  <si>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</si>
  <si>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</si>
  <si>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</si>
  <si>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</si>
  <si>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</si>
  <si>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</si>
  <si>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</si>
  <si>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</si>
  <si>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</si>
  <si>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</si>
  <si>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</si>
  <si>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</si>
  <si>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</si>
  <si>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</si>
  <si>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</si>
  <si>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</si>
  <si>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</si>
  <si>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</si>
  <si>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</si>
  <si>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</si>
  <si>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</si>
  <si>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</si>
  <si>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</si>
  <si>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</si>
  <si>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</si>
  <si>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</si>
  <si>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</si>
  <si>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</si>
  <si>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</si>
  <si>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</si>
  <si>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</si>
  <si>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</si>
  <si>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</si>
  <si>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</si>
  <si>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</si>
  <si>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</si>
  <si>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</si>
  <si>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</si>
  <si>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</si>
  <si>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</si>
  <si>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</si>
  <si>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</si>
  <si>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</si>
  <si>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</si>
  <si>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</si>
  <si>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</si>
  <si>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</si>
  <si>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</si>
  <si>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</si>
  <si>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</si>
  <si>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</si>
  <si>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</si>
  <si>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</si>
  <si>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</si>
  <si>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</si>
  <si>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</si>
  <si>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</si>
  <si>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</si>
  <si>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</si>
  <si>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</si>
  <si>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</si>
  <si>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</si>
  <si>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</si>
  <si>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</si>
  <si>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</si>
  <si>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</si>
  <si>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</si>
  <si>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</si>
  <si>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</si>
  <si>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</si>
  <si>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</si>
  <si>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</si>
  <si>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</si>
  <si>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</si>
  <si>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</si>
  <si>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</si>
  <si>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</si>
  <si>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</si>
  <si>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</si>
  <si>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</si>
  <si>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</si>
  <si>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</si>
  <si>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</si>
  <si>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</si>
  <si>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</si>
  <si>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</si>
  <si>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</si>
  <si>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</si>
  <si>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</si>
  <si>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</si>
  <si>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</si>
  <si>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</si>
  <si>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</si>
  <si>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</si>
  <si>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</si>
  <si>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</si>
  <si>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</si>
  <si>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</si>
  <si>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</si>
  <si>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</si>
  <si>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</si>
  <si>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</si>
  <si>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</si>
  <si>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</si>
  <si>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</si>
  <si>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</si>
  <si>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</si>
  <si>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</si>
  <si>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</si>
  <si>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</si>
  <si>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</si>
  <si>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</si>
  <si>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</si>
  <si>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</si>
  <si>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</si>
  <si>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</si>
  <si>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</si>
  <si>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</si>
  <si>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</si>
  <si>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</si>
  <si>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</si>
  <si>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</si>
  <si>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</si>
  <si>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</si>
  <si>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</si>
  <si>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</si>
  <si>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</si>
  <si>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</si>
  <si>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</si>
  <si>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北海道標茶町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</si>
  <si>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</si>
  <si>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</si>
  <si>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</si>
  <si>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</si>
  <si>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</si>
  <si>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</si>
  <si>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</si>
  <si>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</si>
  <si>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</si>
  <si>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</si>
  <si>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</si>
  <si>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</si>
  <si>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</si>
  <si>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</si>
  <si>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</si>
  <si>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</si>
  <si>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</si>
  <si>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</si>
  <si>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</si>
  <si>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</si>
  <si>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</si>
  <si>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</si>
  <si>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</si>
  <si>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</si>
  <si>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</si>
  <si>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</si>
  <si>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</si>
  <si>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</si>
  <si>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</si>
  <si>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</si>
  <si>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</si>
  <si>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</si>
  <si>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</si>
  <si>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</si>
  <si>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</si>
  <si>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</si>
  <si>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</si>
  <si>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</si>
  <si>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</si>
  <si>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</si>
  <si>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</si>
  <si>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</si>
  <si>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</si>
  <si>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</si>
  <si>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</si>
  <si>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</si>
  <si>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</si>
  <si>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</si>
  <si>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</si>
  <si>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</si>
  <si>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</si>
  <si>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</si>
  <si>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</si>
  <si>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</si>
  <si>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</si>
  <si>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</si>
  <si>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</si>
  <si>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</si>
  <si>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</si>
  <si>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</si>
  <si>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</si>
  <si>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</si>
  <si>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</si>
  <si>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</si>
  <si>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</si>
  <si>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</si>
  <si>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</si>
  <si>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</si>
  <si>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</si>
  <si>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</si>
  <si>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</si>
  <si>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</si>
  <si>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</si>
  <si>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</si>
  <si>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</si>
  <si>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</si>
  <si>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</si>
  <si>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</si>
  <si>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</si>
  <si>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</si>
  <si>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</si>
  <si>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</si>
  <si>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</si>
  <si>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</si>
  <si>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</si>
  <si>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</si>
  <si>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</si>
  <si>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</si>
  <si>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</si>
  <si>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</si>
  <si>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</si>
  <si>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</si>
  <si>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</si>
  <si>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</si>
  <si>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</si>
  <si>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</si>
  <si>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</si>
  <si>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</si>
  <si>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</si>
  <si>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</si>
  <si>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</si>
  <si>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</si>
  <si>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</si>
  <si>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</si>
  <si>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</si>
  <si>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上水道事業会計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</si>
  <si>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</si>
  <si>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</si>
  <si>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</si>
  <si>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</si>
  <si>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</si>
  <si>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</si>
  <si>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</si>
  <si>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</si>
  <si>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</si>
  <si>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</si>
  <si>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</si>
  <si>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</si>
  <si>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</si>
  <si>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</si>
  <si>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</si>
  <si>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</si>
  <si>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</si>
  <si>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</si>
  <si>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</si>
  <si>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</si>
  <si>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</si>
  <si>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</si>
  <si>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</si>
  <si>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</si>
  <si>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</si>
  <si>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</si>
  <si>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</si>
  <si>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</si>
  <si>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</si>
  <si>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</si>
  <si>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</si>
  <si>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</si>
  <si>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</si>
  <si>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</si>
  <si>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</si>
  <si>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</si>
  <si>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</si>
  <si>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</si>
  <si>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</si>
  <si>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</si>
  <si>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</si>
  <si>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</si>
  <si>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</si>
  <si>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</si>
  <si>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</si>
  <si>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</si>
  <si>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</si>
  <si>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</si>
  <si>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</si>
  <si>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</si>
  <si>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</si>
  <si>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</si>
  <si>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</si>
  <si>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</si>
  <si>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</si>
  <si>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</si>
  <si>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</si>
  <si>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</si>
  <si>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</si>
  <si>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</si>
  <si>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</si>
  <si>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</si>
  <si>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</si>
  <si>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</si>
  <si>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</si>
  <si>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</si>
  <si>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</si>
  <si>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</si>
  <si>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</si>
  <si>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</si>
  <si>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</si>
  <si>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</si>
  <si>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</si>
  <si>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</si>
  <si>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</si>
  <si>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</si>
  <si>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</si>
  <si>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</si>
  <si>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</si>
  <si>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</si>
  <si>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</si>
  <si>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</si>
  <si>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</si>
  <si>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</si>
  <si>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</si>
  <si>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 0.18</t>
  </si>
  <si>
    <t>上水道事業会計</t>
  </si>
  <si>
    <t>病院事業会計</t>
  </si>
  <si>
    <t>一般会計</t>
  </si>
  <si>
    <t>介護保険事業特別会計</t>
  </si>
  <si>
    <t>国民健康保険事業事業勘定特別会計</t>
  </si>
  <si>
    <t>後期高齢者医療特別会計</t>
  </si>
  <si>
    <t>下水道事業特別会計</t>
  </si>
  <si>
    <t>その他会計（赤字）</t>
  </si>
  <si>
    <t>その他会計（黒字）</t>
  </si>
  <si>
    <t>-</t>
    <phoneticPr fontId="2"/>
  </si>
  <si>
    <t>標茶町観光開発公社</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</si>
  <si>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</si>
  <si>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</si>
  <si>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</si>
  <si>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</si>
  <si>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</si>
  <si>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</si>
  <si>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</si>
  <si>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</si>
  <si>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</si>
  <si>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</si>
  <si>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</si>
  <si>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ここに入力</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</si>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</sst>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260229</c:v>
                </c:pt>
                <c:pt idx="1">
                  <c:v>263789</c:v>
                </c:pt>
                <c:pt idx="2">
                  <c:v>219235</c:v>
                </c:pt>
                <c:pt idx="3">
                  <c:v>244041</c:v>
                </c:pt>
                <c:pt idx="4">
                  <c:v>364916</c:v>
                </c:pt>
              </c:numCache>
            </c:numRef>
          </c:val>
        </c:ser>
        <c:dLbls/>
        <c:marker val="1"/>
        <c:axId val="87877120"/>
        <c:axId val="87878656"/>
      </c:lineChart>
      <c:catAx>
        <c:axId val="8787712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78656"/>
        <c:crosses val="autoZero"/>
        <c:auto val="1"/>
        <c:lblAlgn val="ctr"/>
        <c:lblOffset val="100"/>
        <c:tickLblSkip val="1"/>
        <c:tickMarkSkip val="1"/>
      </c:catAx>
      <c:valAx>
        <c:axId val="87878656"/>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771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0.78</c:v>
                </c:pt>
                <c:pt idx="1">
                  <c:v>0.55000000000000004</c:v>
                </c:pt>
                <c:pt idx="2">
                  <c:v>1.07</c:v>
                </c:pt>
                <c:pt idx="3">
                  <c:v>1.77</c:v>
                </c:pt>
                <c:pt idx="4">
                  <c:v>1.25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16.11</c:v>
                </c:pt>
                <c:pt idx="1">
                  <c:v>17.239999999999998</c:v>
                </c:pt>
                <c:pt idx="2">
                  <c:v>19.25</c:v>
                </c:pt>
                <c:pt idx="3">
                  <c:v>19.54</c:v>
                </c:pt>
                <c:pt idx="4">
                  <c:v>29.7</c:v>
                </c:pt>
              </c:numCache>
            </c:numRef>
          </c:val>
        </c:ser>
        <c:dLbls/>
        <c:gapWidth val="250"/>
        <c:overlap val="100"/>
        <c:axId val="124070528"/>
        <c:axId val="1241952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-0.31</c:v>
                </c:pt>
                <c:pt idx="1">
                  <c:v>1.58</c:v>
                </c:pt>
                <c:pt idx="2">
                  <c:v>2.37</c:v>
                </c:pt>
                <c:pt idx="3">
                  <c:v>-0.18</c:v>
                </c:pt>
                <c:pt idx="4">
                  <c:v>9.86</c:v>
                </c:pt>
              </c:numCache>
            </c:numRef>
          </c:val>
        </c:ser>
        <c:dLbls/>
        <c:marker val="1"/>
        <c:axId val="124070528"/>
        <c:axId val="124195200"/>
      </c:lineChart>
      <c:catAx>
        <c:axId val="1240705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195200"/>
        <c:crosses val="autoZero"/>
        <c:auto val="1"/>
        <c:lblAlgn val="ctr"/>
        <c:lblOffset val="100"/>
        <c:tickLblSkip val="1"/>
        <c:tickMarkSkip val="1"/>
      </c:catAx>
      <c:valAx>
        <c:axId val="1241952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70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0.69</c:v>
                </c:pt>
                <c:pt idx="4">
                  <c:v>#N/A</c:v>
                </c:pt>
                <c:pt idx="5">
                  <c:v>0.65</c:v>
                </c:pt>
                <c:pt idx="6">
                  <c:v>#N/A</c:v>
                </c:pt>
                <c:pt idx="7">
                  <c:v>0.18</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0.54</c:v>
                </c:pt>
                <c:pt idx="4">
                  <c:v>#N/A</c:v>
                </c:pt>
                <c:pt idx="5">
                  <c:v>0.41</c:v>
                </c:pt>
                <c:pt idx="6">
                  <c:v>#N/A</c:v>
                </c:pt>
                <c:pt idx="7">
                  <c:v>1.08</c:v>
                </c:pt>
                <c:pt idx="8">
                  <c:v>#N/A</c:v>
                </c:pt>
                <c:pt idx="9">
                  <c:v>0.55000000000000004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0.78</c:v>
                </c:pt>
                <c:pt idx="2">
                  <c:v>#N/A</c:v>
                </c:pt>
                <c:pt idx="3">
                  <c:v>0.54</c:v>
                </c:pt>
                <c:pt idx="4">
                  <c:v>#N/A</c:v>
                </c:pt>
                <c:pt idx="5">
                  <c:v>1.06</c:v>
                </c:pt>
                <c:pt idx="6">
                  <c:v>#N/A</c:v>
                </c:pt>
                <c:pt idx="7">
                  <c:v>1.77</c:v>
                </c:pt>
                <c:pt idx="8">
                  <c:v>#N/A</c:v>
                </c:pt>
                <c:pt idx="9">
                  <c:v>1.24</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2.41</c:v>
                </c:pt>
                <c:pt idx="4">
                  <c:v>#N/A</c:v>
                </c:pt>
                <c:pt idx="5">
                  <c:v>2.12</c:v>
                </c:pt>
                <c:pt idx="6">
                  <c:v>#N/A</c:v>
                </c:pt>
                <c:pt idx="7">
                  <c:v>2.31</c:v>
                </c:pt>
                <c:pt idx="8">
                  <c:v>#N/A</c:v>
                </c:pt>
                <c:pt idx="9">
                  <c:v>2.79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3.85</c:v>
                </c:pt>
                <c:pt idx="2">
                  <c:v>#N/A</c:v>
                </c:pt>
                <c:pt idx="3">
                  <c:v>3.67</c:v>
                </c:pt>
                <c:pt idx="4">
                  <c:v>#N/A</c:v>
                </c:pt>
                <c:pt idx="5">
                  <c:v>3.7</c:v>
                </c:pt>
                <c:pt idx="6">
                  <c:v>#N/A</c:v>
                </c:pt>
                <c:pt idx="7">
                  <c:v>3.87</c:v>
                </c:pt>
                <c:pt idx="8">
                  <c:v>#N/A</c:v>
                </c:pt>
                <c:pt idx="9">
                  <c:v>3.8</c:v>
                </c:pt>
              </c:numCache>
            </c:numRef>
          </c:val>
        </c:ser>
        <c:dLbls/>
        <c:overlap val="100"/>
        <c:axId val="125164160"/>
        <c:axId val="125305216"/>
      </c:barChart>
      <c:catAx>
        <c:axId val="1251641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05216"/>
        <c:crosses val="autoZero"/>
        <c:auto val="1"/>
        <c:lblAlgn val="ctr"/>
        <c:lblOffset val="100"/>
        <c:tickLblSkip val="1"/>
        <c:tickMarkSkip val="1"/>
      </c:catAx>
      <c:valAx>
        <c:axId val="1253052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6416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986</c:v>
                </c:pt>
                <c:pt idx="5">
                  <c:v>997</c:v>
                </c:pt>
                <c:pt idx="8">
                  <c:v>995</c:v>
                </c:pt>
                <c:pt idx="11">
                  <c:v>991</c:v>
                </c:pt>
                <c:pt idx="14">
                  <c:v>997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c:v>
                </c:pt>
                <c:pt idx="3">
                  <c:v>21</c:v>
                </c:pt>
                <c:pt idx="6">
                  <c:v>21</c:v>
                </c:pt>
                <c:pt idx="9">
                  <c:v>11</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355</c:v>
                </c:pt>
                <c:pt idx="3">
                  <c:v>366</c:v>
                </c:pt>
                <c:pt idx="6">
                  <c:v>377</c:v>
                </c:pt>
                <c:pt idx="9">
                  <c:v>369</c:v>
                </c:pt>
                <c:pt idx="12">
                  <c:v>377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1231</c:v>
                </c:pt>
                <c:pt idx="3">
                  <c:v>1218</c:v>
                </c:pt>
                <c:pt idx="6">
                  <c:v>1167</c:v>
                </c:pt>
                <c:pt idx="9">
                  <c:v>1150</c:v>
                </c:pt>
                <c:pt idx="12">
                  <c:v>1124</c:v>
                </c:pt>
              </c:numCache>
            </c:numRef>
          </c:val>
        </c:ser>
        <c:dLbls/>
        <c:gapWidth val="100"/>
        <c:overlap val="100"/>
        <c:axId val="88673280"/>
        <c:axId val="8868326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642</c:v>
                </c:pt>
                <c:pt idx="2">
                  <c:v>#N/A</c:v>
                </c:pt>
                <c:pt idx="3">
                  <c:v>#N/A</c:v>
                </c:pt>
                <c:pt idx="4">
                  <c:v>608</c:v>
                </c:pt>
                <c:pt idx="5">
                  <c:v>#N/A</c:v>
                </c:pt>
                <c:pt idx="6">
                  <c:v>#N/A</c:v>
                </c:pt>
                <c:pt idx="7">
                  <c:v>570</c:v>
                </c:pt>
                <c:pt idx="8">
                  <c:v>#N/A</c:v>
                </c:pt>
                <c:pt idx="9">
                  <c:v>#N/A</c:v>
                </c:pt>
                <c:pt idx="10">
                  <c:v>539</c:v>
                </c:pt>
                <c:pt idx="11">
                  <c:v>#N/A</c:v>
                </c:pt>
                <c:pt idx="12">
                  <c:v>#N/A</c:v>
                </c:pt>
                <c:pt idx="13">
                  <c:v>510</c:v>
                </c:pt>
                <c:pt idx="14">
                  <c:v>#N/A</c:v>
                </c:pt>
              </c:numCache>
            </c:numRef>
          </c:val>
        </c:ser>
        <c:dLbls/>
        <c:marker val="1"/>
        <c:axId val="88673280"/>
        <c:axId val="88683264"/>
      </c:lineChart>
      <c:catAx>
        <c:axId val="886732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683264"/>
        <c:crosses val="autoZero"/>
        <c:auto val="1"/>
        <c:lblAlgn val="ctr"/>
        <c:lblOffset val="100"/>
        <c:tickLblSkip val="1"/>
        <c:tickMarkSkip val="1"/>
      </c:catAx>
      <c:valAx>
        <c:axId val="886832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7328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9343</c:v>
                </c:pt>
                <c:pt idx="5">
                  <c:v>9265</c:v>
                </c:pt>
                <c:pt idx="8">
                  <c:v>9121</c:v>
                </c:pt>
                <c:pt idx="11">
                  <c:v>8891</c:v>
                </c:pt>
                <c:pt idx="14">
                  <c:v>8938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924</c:v>
                </c:pt>
                <c:pt idx="5">
                  <c:v>861</c:v>
                </c:pt>
                <c:pt idx="8">
                  <c:v>818</c:v>
                </c:pt>
                <c:pt idx="11">
                  <c:v>781</c:v>
                </c:pt>
                <c:pt idx="14">
                  <c:v>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2942</c:v>
                </c:pt>
                <c:pt idx="5">
                  <c:v>3142</c:v>
                </c:pt>
                <c:pt idx="8">
                  <c:v>3317</c:v>
                </c:pt>
                <c:pt idx="11">
                  <c:v>3435</c:v>
                </c:pt>
                <c:pt idx="14">
                  <c:v>4174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1650</c:v>
                </c:pt>
                <c:pt idx="3">
                  <c:v>1578</c:v>
                </c:pt>
                <c:pt idx="6">
                  <c:v>1540</c:v>
                </c:pt>
                <c:pt idx="9">
                  <c:v>1357</c:v>
                </c:pt>
                <c:pt idx="12">
                  <c:v>1357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4245</c:v>
                </c:pt>
                <c:pt idx="3">
                  <c:v>4027</c:v>
                </c:pt>
                <c:pt idx="6">
                  <c:v>3800</c:v>
                </c:pt>
                <c:pt idx="9">
                  <c:v>3591</c:v>
                </c:pt>
                <c:pt idx="12">
                  <c:v>3441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c:v>
                </c:pt>
                <c:pt idx="3">
                  <c:v>82</c:v>
                </c:pt>
                <c:pt idx="6">
                  <c:v>38</c:v>
                </c:pt>
                <c:pt idx="9">
                  <c:v>31</c:v>
                </c:pt>
                <c:pt idx="12">
                  <c:v>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10602</c:v>
                </c:pt>
                <c:pt idx="3">
                  <c:v>10550</c:v>
                </c:pt>
                <c:pt idx="6">
                  <c:v>10442</c:v>
                </c:pt>
                <c:pt idx="9">
                  <c:v>10283</c:v>
                </c:pt>
                <c:pt idx="12">
                  <c:v>10493</c:v>
                </c:pt>
              </c:numCache>
            </c:numRef>
          </c:val>
        </c:ser>
        <c:dLbls/>
        <c:gapWidth val="100"/>
        <c:overlap val="100"/>
        <c:axId val="125911808"/>
        <c:axId val="1259133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3414</c:v>
                </c:pt>
                <c:pt idx="2">
                  <c:v>#N/A</c:v>
                </c:pt>
                <c:pt idx="3">
                  <c:v>#N/A</c:v>
                </c:pt>
                <c:pt idx="4">
                  <c:v>2968</c:v>
                </c:pt>
                <c:pt idx="5">
                  <c:v>#N/A</c:v>
                </c:pt>
                <c:pt idx="6">
                  <c:v>#N/A</c:v>
                </c:pt>
                <c:pt idx="7">
                  <c:v>2565</c:v>
                </c:pt>
                <c:pt idx="8">
                  <c:v>#N/A</c:v>
                </c:pt>
                <c:pt idx="9">
                  <c:v>#N/A</c:v>
                </c:pt>
                <c:pt idx="10">
                  <c:v>2155</c:v>
                </c:pt>
                <c:pt idx="11">
                  <c:v>#N/A</c:v>
                </c:pt>
                <c:pt idx="12">
                  <c:v>#N/A</c:v>
                </c:pt>
                <c:pt idx="13">
                  <c:v>1440</c:v>
                </c:pt>
                <c:pt idx="14">
                  <c:v>#N/A</c:v>
                </c:pt>
              </c:numCache>
            </c:numRef>
          </c:val>
        </c:ser>
        <c:dLbls/>
        <c:marker val="1"/>
        <c:axId val="125911808"/>
        <c:axId val="125913344"/>
      </c:lineChart>
      <c:catAx>
        <c:axId val="1259118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13344"/>
        <c:crosses val="autoZero"/>
        <c:auto val="1"/>
        <c:lblAlgn val="ctr"/>
        <c:lblOffset val="100"/>
        <c:tickLblSkip val="1"/>
        <c:tickMarkSkip val="1"/>
      </c:catAx>
      <c:valAx>
        <c:axId val="125913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11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7037824"/>
        <c:axId val="127039744"/>
      </c:scatterChart>
      <c:valAx>
        <c:axId val="127037824"/>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039744"/>
        <c:crosses val="autoZero"/>
        <c:crossBetween val="midCat"/>
      </c:valAx>
      <c:valAx>
        <c:axId val="1270397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03782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13.3</c:v>
                </c:pt>
                <c:pt idx="1">
                  <c:v>12.1</c:v>
                </c:pt>
                <c:pt idx="2">
                  <c:v>11.2</c:v>
                </c:pt>
                <c:pt idx="3">
                  <c:v>10.7</c:v>
                </c:pt>
                <c:pt idx="4">
                  <c:v>10.3</c:v>
                </c:pt>
              </c:numCache>
            </c:numRef>
          </c:xVal>
          <c:yVal>
            <c:numRef>
              <c:f>公会計指標分析・財政指標組合せ分析表!$K$73:$O$73</c:f>
              <c:numCache>
                <c:formatCode>#,##0.0;"▲ "#,##0.0</c:formatCode>
                <c:ptCount val="5"/>
                <c:pt idx="0">
                  <c:v>64.599999999999994</c:v>
                </c:pt>
                <c:pt idx="1">
                  <c:v>53.9</c:v>
                </c:pt>
                <c:pt idx="2">
                  <c:v>47.1</c:v>
                </c:pt>
                <c:pt idx="3">
                  <c:v>42.3</c:v>
                </c:pt>
                <c:pt idx="4">
                  <c:v>27.9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127118336"/>
        <c:axId val="127165568"/>
      </c:scatterChart>
      <c:valAx>
        <c:axId val="127118336"/>
        <c:scaling>
          <c:orientation val="minMax"/>
          <c:max val="13.7"/>
          <c:min val="8.3000000000000007"/>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65568"/>
        <c:crosses val="autoZero"/>
        <c:crossBetween val="midCat"/>
      </c:valAx>
      <c:valAx>
        <c:axId val="127165568"/>
        <c:scaling>
          <c:orientation val="minMax"/>
          <c:max val="76"/>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118336"/>
        <c:crosses val="autoZero"/>
        <c:crossBetween val="midCat"/>
        <c:majorUnit val="8"/>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人口減少により類似団体平均を下回っているため、行財政改革での退職者不補充などによる人件費の削減、補助金・負担金の見直し、その他様々な見直しや取り組みを行い、財政の健全化を図っていく。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69" name="直線コネクタ 68"/>
        <xdr:cNvCxnSpPr/>
      </xdr:nvCxnSpPr>
      <xdr:spPr>
        <a:xfrm flipV="1">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146957</xdr:rowOff>
    </xdr:to>
    <xdr:cxnSp macro="">
      <xdr:nvCxnSpPr>
        <xdr:cNvPr id="75" name="直線コネクタ 74"/>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89"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3" name="テキスト ボックス 92"/>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面積が広く、それに伴う公共施設が多く、維持管理経費が多額となっており、今後とも事務事業の見直しを進めるとともに、計画的に廃止・縮小を進め、経常経費の削減を図る。平成２７年度においては前年度に比べ除雪関係経費が減となったため、比率が下が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63</xdr:row>
      <xdr:rowOff>66040</xdr:rowOff>
    </xdr:to>
    <xdr:cxnSp macro="">
      <xdr:nvCxnSpPr>
        <xdr:cNvPr id="130" name="直線コネクタ 129"/>
        <xdr:cNvCxnSpPr/>
      </xdr:nvCxnSpPr>
      <xdr:spPr>
        <a:xfrm flipV="1">
          <a:off x="4114800" y="1063574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13208</xdr:rowOff>
    </xdr:from>
    <xdr:to>
      <xdr:col>6</xdr:col>
      <xdr:colOff>0</xdr:colOff>
      <xdr:row>63</xdr:row>
      <xdr:rowOff>66040</xdr:rowOff>
    </xdr:to>
    <xdr:cxnSp macro="">
      <xdr:nvCxnSpPr>
        <xdr:cNvPr id="133" name="直線コネクタ 132"/>
        <xdr:cNvCxnSpPr/>
      </xdr:nvCxnSpPr>
      <xdr:spPr>
        <a:xfrm>
          <a:off x="3225800" y="1047165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155702</xdr:rowOff>
    </xdr:from>
    <xdr:to>
      <xdr:col>4</xdr:col>
      <xdr:colOff>482600</xdr:colOff>
      <xdr:row>61</xdr:row>
      <xdr:rowOff>13208</xdr:rowOff>
    </xdr:to>
    <xdr:cxnSp macro="">
      <xdr:nvCxnSpPr>
        <xdr:cNvPr id="136" name="直線コネクタ 135"/>
        <xdr:cNvCxnSpPr/>
      </xdr:nvCxnSpPr>
      <xdr:spPr>
        <a:xfrm>
          <a:off x="2336800" y="104427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62</xdr:row>
      <xdr:rowOff>102362</xdr:rowOff>
    </xdr:to>
    <xdr:cxnSp macro="">
      <xdr:nvCxnSpPr>
        <xdr:cNvPr id="139" name="直線コネクタ 138"/>
        <xdr:cNvCxnSpPr/>
      </xdr:nvCxnSpPr>
      <xdr:spPr>
        <a:xfrm flipV="1">
          <a:off x="1447800" y="1044270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9" name="円/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50"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1" name="円/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133858</xdr:rowOff>
    </xdr:from>
    <xdr:to>
      <xdr:col>4</xdr:col>
      <xdr:colOff>533400</xdr:colOff>
      <xdr:row>61</xdr:row>
      <xdr:rowOff>64008</xdr:rowOff>
    </xdr:to>
    <xdr:sp macro="" textlink="">
      <xdr:nvSpPr>
        <xdr:cNvPr id="153" name="円/楕円 152"/>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54" name="テキスト ボックス 153"/>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104902</xdr:rowOff>
    </xdr:from>
    <xdr:to>
      <xdr:col>3</xdr:col>
      <xdr:colOff>330200</xdr:colOff>
      <xdr:row>61</xdr:row>
      <xdr:rowOff>35052</xdr:rowOff>
    </xdr:to>
    <xdr:sp macro="" textlink="">
      <xdr:nvSpPr>
        <xdr:cNvPr id="155" name="円/楕円 154"/>
        <xdr:cNvSpPr/>
      </xdr:nvSpPr>
      <xdr:spPr>
        <a:xfrm>
          <a:off x="2286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45229</xdr:rowOff>
    </xdr:from>
    <xdr:ext cx="762000" cy="259045"/>
    <xdr:sp macro="" textlink="">
      <xdr:nvSpPr>
        <xdr:cNvPr id="156" name="テキスト ボックス 155"/>
        <xdr:cNvSpPr txBox="1"/>
      </xdr:nvSpPr>
      <xdr:spPr>
        <a:xfrm>
          <a:off x="1955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7" name="円/楕円 156"/>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8" name="テキスト ボックス 157"/>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[390,667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行政面積が広く、それに伴う公共施設が</a:t>
          </a:r>
          <a:r>
            <a:rPr kumimoji="1" lang="ja-JP" altLang="en-US" sz="1100">
              <a:solidFill>
                <a:schemeClr val="dk1"/>
              </a:solidFill>
              <a:latin typeface="+mn-lt"/>
              <a:ea typeface="+mn-ea"/>
              <a:cs typeface="+mn-cs"/>
            </a:rPr>
            <a:t>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r>
            <a:rPr kumimoji="1" lang="en-US" altLang="ja-JP" sz="1100">
              <a:solidFill>
                <a:schemeClr val="dk1"/>
              </a:solidFill>
              <a:latin typeface="+mn-lt"/>
              <a:ea typeface="+mn-ea"/>
              <a:cs typeface="+mn-cs"/>
            </a:rPr>
            <a:t>	</a:t>
          </a:r>
          <a:endParaRPr lang="ja-JP" altLang="ja-JP" sz="1400"/>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53482</xdr:rowOff>
    </xdr:from>
    <xdr:to>
      <xdr:col>7</xdr:col>
      <xdr:colOff>152400</xdr:colOff>
      <xdr:row>87</xdr:row>
      <xdr:rowOff>105519</xdr:rowOff>
    </xdr:to>
    <xdr:cxnSp macro="">
      <xdr:nvCxnSpPr>
        <xdr:cNvPr id="193" name="直線コネクタ 192"/>
        <xdr:cNvCxnSpPr/>
      </xdr:nvCxnSpPr>
      <xdr:spPr>
        <a:xfrm flipV="1">
          <a:off x="4114800" y="14969632"/>
          <a:ext cx="838200" cy="5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115129</xdr:rowOff>
    </xdr:from>
    <xdr:to>
      <xdr:col>6</xdr:col>
      <xdr:colOff>0</xdr:colOff>
      <xdr:row>87</xdr:row>
      <xdr:rowOff>105519</xdr:rowOff>
    </xdr:to>
    <xdr:cxnSp macro="">
      <xdr:nvCxnSpPr>
        <xdr:cNvPr id="196" name="直線コネクタ 195"/>
        <xdr:cNvCxnSpPr/>
      </xdr:nvCxnSpPr>
      <xdr:spPr>
        <a:xfrm>
          <a:off x="3225800" y="14859829"/>
          <a:ext cx="889000" cy="1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73533</xdr:rowOff>
    </xdr:from>
    <xdr:to>
      <xdr:col>4</xdr:col>
      <xdr:colOff>482600</xdr:colOff>
      <xdr:row>86</xdr:row>
      <xdr:rowOff>115129</xdr:rowOff>
    </xdr:to>
    <xdr:cxnSp macro="">
      <xdr:nvCxnSpPr>
        <xdr:cNvPr id="199" name="直線コネクタ 198"/>
        <xdr:cNvCxnSpPr/>
      </xdr:nvCxnSpPr>
      <xdr:spPr>
        <a:xfrm>
          <a:off x="2336800" y="14818233"/>
          <a:ext cx="889000" cy="4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48751</xdr:rowOff>
    </xdr:from>
    <xdr:to>
      <xdr:col>3</xdr:col>
      <xdr:colOff>279400</xdr:colOff>
      <xdr:row>86</xdr:row>
      <xdr:rowOff>73533</xdr:rowOff>
    </xdr:to>
    <xdr:cxnSp macro="">
      <xdr:nvCxnSpPr>
        <xdr:cNvPr id="202" name="直線コネクタ 201"/>
        <xdr:cNvCxnSpPr/>
      </xdr:nvCxnSpPr>
      <xdr:spPr>
        <a:xfrm>
          <a:off x="1447800" y="14793451"/>
          <a:ext cx="889000" cy="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2682</xdr:rowOff>
    </xdr:from>
    <xdr:to>
      <xdr:col>7</xdr:col>
      <xdr:colOff>203200</xdr:colOff>
      <xdr:row>87</xdr:row>
      <xdr:rowOff>104282</xdr:rowOff>
    </xdr:to>
    <xdr:sp macro="" textlink="">
      <xdr:nvSpPr>
        <xdr:cNvPr id="212" name="円/楕円 211"/>
        <xdr:cNvSpPr/>
      </xdr:nvSpPr>
      <xdr:spPr>
        <a:xfrm>
          <a:off x="4902200" y="14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146209</xdr:rowOff>
    </xdr:from>
    <xdr:ext cx="762000" cy="259045"/>
    <xdr:sp macro="" textlink="">
      <xdr:nvSpPr>
        <xdr:cNvPr id="213" name="人件費・物件費等の状況該当値テキスト"/>
        <xdr:cNvSpPr txBox="1"/>
      </xdr:nvSpPr>
      <xdr:spPr>
        <a:xfrm>
          <a:off x="5041900" y="1489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390,667</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54719</xdr:rowOff>
    </xdr:from>
    <xdr:to>
      <xdr:col>6</xdr:col>
      <xdr:colOff>50800</xdr:colOff>
      <xdr:row>87</xdr:row>
      <xdr:rowOff>156319</xdr:rowOff>
    </xdr:to>
    <xdr:sp macro="" textlink="">
      <xdr:nvSpPr>
        <xdr:cNvPr id="214" name="円/楕円 213"/>
        <xdr:cNvSpPr/>
      </xdr:nvSpPr>
      <xdr:spPr>
        <a:xfrm>
          <a:off x="4064000" y="149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141096</xdr:rowOff>
    </xdr:from>
    <xdr:ext cx="736600" cy="259045"/>
    <xdr:sp macro="" textlink="">
      <xdr:nvSpPr>
        <xdr:cNvPr id="215" name="テキスト ボックス 214"/>
        <xdr:cNvSpPr txBox="1"/>
      </xdr:nvSpPr>
      <xdr:spPr>
        <a:xfrm>
          <a:off x="3733800" y="1505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403,606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64329</xdr:rowOff>
    </xdr:from>
    <xdr:to>
      <xdr:col>4</xdr:col>
      <xdr:colOff>533400</xdr:colOff>
      <xdr:row>86</xdr:row>
      <xdr:rowOff>165929</xdr:rowOff>
    </xdr:to>
    <xdr:sp macro="" textlink="">
      <xdr:nvSpPr>
        <xdr:cNvPr id="216" name="円/楕円 215"/>
        <xdr:cNvSpPr/>
      </xdr:nvSpPr>
      <xdr:spPr>
        <a:xfrm>
          <a:off x="3175000" y="148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150706</xdr:rowOff>
    </xdr:from>
    <xdr:ext cx="762000" cy="259045"/>
    <xdr:sp macro="" textlink="">
      <xdr:nvSpPr>
        <xdr:cNvPr id="217" name="テキスト ボックス 216"/>
        <xdr:cNvSpPr txBox="1"/>
      </xdr:nvSpPr>
      <xdr:spPr>
        <a:xfrm>
          <a:off x="2844800" y="148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363,364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22733</xdr:rowOff>
    </xdr:from>
    <xdr:to>
      <xdr:col>3</xdr:col>
      <xdr:colOff>330200</xdr:colOff>
      <xdr:row>86</xdr:row>
      <xdr:rowOff>124333</xdr:rowOff>
    </xdr:to>
    <xdr:sp macro="" textlink="">
      <xdr:nvSpPr>
        <xdr:cNvPr id="218" name="円/楕円 217"/>
        <xdr:cNvSpPr/>
      </xdr:nvSpPr>
      <xdr:spPr>
        <a:xfrm>
          <a:off x="22860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109110</xdr:rowOff>
    </xdr:from>
    <xdr:ext cx="762000" cy="259045"/>
    <xdr:sp macro="" textlink="">
      <xdr:nvSpPr>
        <xdr:cNvPr id="219" name="テキスト ボックス 218"/>
        <xdr:cNvSpPr txBox="1"/>
      </xdr:nvSpPr>
      <xdr:spPr>
        <a:xfrm>
          <a:off x="1955800" y="1485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353,021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169401</xdr:rowOff>
    </xdr:from>
    <xdr:to>
      <xdr:col>2</xdr:col>
      <xdr:colOff>127000</xdr:colOff>
      <xdr:row>86</xdr:row>
      <xdr:rowOff>99551</xdr:rowOff>
    </xdr:to>
    <xdr:sp macro="" textlink="">
      <xdr:nvSpPr>
        <xdr:cNvPr id="220" name="円/楕円 219"/>
        <xdr:cNvSpPr/>
      </xdr:nvSpPr>
      <xdr:spPr>
        <a:xfrm>
          <a:off x="1397000" y="14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84328</xdr:rowOff>
    </xdr:from>
    <xdr:ext cx="762000" cy="259045"/>
    <xdr:sp macro="" textlink="">
      <xdr:nvSpPr>
        <xdr:cNvPr id="221" name="テキスト ボックス 220"/>
        <xdr:cNvSpPr txBox="1"/>
      </xdr:nvSpPr>
      <xdr:spPr>
        <a:xfrm>
          <a:off x="1066800" y="1482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現在の年齢構成は高いが、今後は均衡化されていき、また、平成１９年度から地域給が導入され人件費を抑制している。さらに、平成２０年度から独自削減を行っている。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24892</xdr:rowOff>
    </xdr:from>
    <xdr:to>
      <xdr:col>24</xdr:col>
      <xdr:colOff>558800</xdr:colOff>
      <xdr:row>86</xdr:row>
      <xdr:rowOff>149861</xdr:rowOff>
    </xdr:to>
    <xdr:cxnSp macro="">
      <xdr:nvCxnSpPr>
        <xdr:cNvPr id="248" name="直線コネクタ 247"/>
        <xdr:cNvCxnSpPr/>
      </xdr:nvCxnSpPr>
      <xdr:spPr>
        <a:xfrm flipV="1">
          <a:off x="17018000" y="14083792"/>
          <a:ext cx="0" cy="810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121938</xdr:rowOff>
    </xdr:from>
    <xdr:ext cx="762000" cy="259045"/>
    <xdr:sp macro="" textlink="">
      <xdr:nvSpPr>
        <xdr:cNvPr id="249" name="給与水準   （国との比較）最小値テキスト"/>
        <xdr:cNvSpPr txBox="1"/>
      </xdr:nvSpPr>
      <xdr:spPr>
        <a:xfrm>
          <a:off x="17106900" y="1486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86</xdr:row>
      <xdr:rowOff>149861</xdr:rowOff>
    </xdr:from>
    <xdr:to>
      <xdr:col>24</xdr:col>
      <xdr:colOff>647700</xdr:colOff>
      <xdr:row>86</xdr:row>
      <xdr:rowOff>149861</xdr:rowOff>
    </xdr:to>
    <xdr:cxnSp macro="">
      <xdr:nvCxnSpPr>
        <xdr:cNvPr id="250" name="直線コネクタ 249"/>
        <xdr:cNvCxnSpPr/>
      </xdr:nvCxnSpPr>
      <xdr:spPr>
        <a:xfrm>
          <a:off x="16929100" y="1489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111269</xdr:rowOff>
    </xdr:from>
    <xdr:ext cx="762000" cy="259045"/>
    <xdr:sp macro="" textlink="">
      <xdr:nvSpPr>
        <xdr:cNvPr id="251" name="給与水準   （国との比較）最大値テキスト"/>
        <xdr:cNvSpPr txBox="1"/>
      </xdr:nvSpPr>
      <xdr:spPr>
        <a:xfrm>
          <a:off x="17106900" y="1382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82</xdr:row>
      <xdr:rowOff>24892</xdr:rowOff>
    </xdr:from>
    <xdr:to>
      <xdr:col>24</xdr:col>
      <xdr:colOff>647700</xdr:colOff>
      <xdr:row>82</xdr:row>
      <xdr:rowOff>24892</xdr:rowOff>
    </xdr:to>
    <xdr:cxnSp macro="">
      <xdr:nvCxnSpPr>
        <xdr:cNvPr id="252" name="直線コネクタ 251"/>
        <xdr:cNvCxnSpPr/>
      </xdr:nvCxnSpPr>
      <xdr:spPr>
        <a:xfrm>
          <a:off x="16929100" y="1408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58165</xdr:rowOff>
    </xdr:to>
    <xdr:cxnSp macro="">
      <xdr:nvCxnSpPr>
        <xdr:cNvPr id="253" name="直線コネクタ 252"/>
        <xdr:cNvCxnSpPr/>
      </xdr:nvCxnSpPr>
      <xdr:spPr>
        <a:xfrm flipV="1">
          <a:off x="16179800" y="14769085"/>
          <a:ext cx="8382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86</xdr:row>
      <xdr:rowOff>58165</xdr:rowOff>
    </xdr:to>
    <xdr:cxnSp macro="">
      <xdr:nvCxnSpPr>
        <xdr:cNvPr id="256" name="直線コネクタ 255"/>
        <xdr:cNvCxnSpPr/>
      </xdr:nvCxnSpPr>
      <xdr:spPr>
        <a:xfrm>
          <a:off x="15290800" y="1470634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19558</xdr:rowOff>
    </xdr:from>
    <xdr:to>
      <xdr:col>23</xdr:col>
      <xdr:colOff>457200</xdr:colOff>
      <xdr:row>85</xdr:row>
      <xdr:rowOff>121158</xdr:rowOff>
    </xdr:to>
    <xdr:sp macro="" textlink="">
      <xdr:nvSpPr>
        <xdr:cNvPr id="257" name="フローチャート : 判断 256"/>
        <xdr:cNvSpPr/>
      </xdr:nvSpPr>
      <xdr:spPr>
        <a:xfrm>
          <a:off x="16129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131335</xdr:rowOff>
    </xdr:from>
    <xdr:ext cx="736600" cy="259045"/>
    <xdr:sp macro="" textlink="">
      <xdr:nvSpPr>
        <xdr:cNvPr id="258" name="テキスト ボックス 257"/>
        <xdr:cNvSpPr txBox="1"/>
      </xdr:nvSpPr>
      <xdr:spPr>
        <a:xfrm>
          <a:off x="15798800" y="1436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133096</xdr:rowOff>
    </xdr:from>
    <xdr:to>
      <xdr:col>22</xdr:col>
      <xdr:colOff>203200</xdr:colOff>
      <xdr:row>87</xdr:row>
      <xdr:rowOff>166624</xdr:rowOff>
    </xdr:to>
    <xdr:cxnSp macro="">
      <xdr:nvCxnSpPr>
        <xdr:cNvPr id="259" name="直線コネクタ 258"/>
        <xdr:cNvCxnSpPr/>
      </xdr:nvCxnSpPr>
      <xdr:spPr>
        <a:xfrm flipV="1">
          <a:off x="14401800" y="1470634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14732</xdr:rowOff>
    </xdr:from>
    <xdr:to>
      <xdr:col>22</xdr:col>
      <xdr:colOff>254000</xdr:colOff>
      <xdr:row>85</xdr:row>
      <xdr:rowOff>116332</xdr:rowOff>
    </xdr:to>
    <xdr:sp macro="" textlink="">
      <xdr:nvSpPr>
        <xdr:cNvPr id="260" name="フローチャート : 判断 259"/>
        <xdr:cNvSpPr/>
      </xdr:nvSpPr>
      <xdr:spPr>
        <a:xfrm>
          <a:off x="15240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126509</xdr:rowOff>
    </xdr:from>
    <xdr:ext cx="762000" cy="259045"/>
    <xdr:sp macro="" textlink="">
      <xdr:nvSpPr>
        <xdr:cNvPr id="261" name="テキスト ボックス 260"/>
        <xdr:cNvSpPr txBox="1"/>
      </xdr:nvSpPr>
      <xdr:spPr>
        <a:xfrm>
          <a:off x="14909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166624</xdr:rowOff>
    </xdr:from>
    <xdr:to>
      <xdr:col>21</xdr:col>
      <xdr:colOff>0</xdr:colOff>
      <xdr:row>87</xdr:row>
      <xdr:rowOff>166624</xdr:rowOff>
    </xdr:to>
    <xdr:cxnSp macro="">
      <xdr:nvCxnSpPr>
        <xdr:cNvPr id="262" name="直線コネクタ 261"/>
        <xdr:cNvCxnSpPr/>
      </xdr:nvCxnSpPr>
      <xdr:spPr>
        <a:xfrm>
          <a:off x="13512800" y="1508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38608</xdr:rowOff>
    </xdr:from>
    <xdr:to>
      <xdr:col>21</xdr:col>
      <xdr:colOff>50800</xdr:colOff>
      <xdr:row>87</xdr:row>
      <xdr:rowOff>140208</xdr:rowOff>
    </xdr:to>
    <xdr:sp macro="" textlink="">
      <xdr:nvSpPr>
        <xdr:cNvPr id="263" name="フローチャート : 判断 262"/>
        <xdr:cNvSpPr/>
      </xdr:nvSpPr>
      <xdr:spPr>
        <a:xfrm>
          <a:off x="14351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150385</xdr:rowOff>
    </xdr:from>
    <xdr:ext cx="762000" cy="259045"/>
    <xdr:sp macro="" textlink="">
      <xdr:nvSpPr>
        <xdr:cNvPr id="264" name="テキスト ボックス 263"/>
        <xdr:cNvSpPr txBox="1"/>
      </xdr:nvSpPr>
      <xdr:spPr>
        <a:xfrm>
          <a:off x="14020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28956</xdr:rowOff>
    </xdr:from>
    <xdr:to>
      <xdr:col>19</xdr:col>
      <xdr:colOff>533400</xdr:colOff>
      <xdr:row>87</xdr:row>
      <xdr:rowOff>130556</xdr:rowOff>
    </xdr:to>
    <xdr:sp macro="" textlink="">
      <xdr:nvSpPr>
        <xdr:cNvPr id="265" name="フローチャート : 判断 264"/>
        <xdr:cNvSpPr/>
      </xdr:nvSpPr>
      <xdr:spPr>
        <a:xfrm>
          <a:off x="13462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140733</xdr:rowOff>
    </xdr:from>
    <xdr:ext cx="762000" cy="259045"/>
    <xdr:sp macro="" textlink="">
      <xdr:nvSpPr>
        <xdr:cNvPr id="266" name="テキスト ボックス 265"/>
        <xdr:cNvSpPr txBox="1"/>
      </xdr:nvSpPr>
      <xdr:spPr>
        <a:xfrm>
          <a:off x="13131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2" name="円/楕円 271"/>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40912</xdr:rowOff>
    </xdr:from>
    <xdr:ext cx="762000" cy="259045"/>
    <xdr:sp macro="" textlink="">
      <xdr:nvSpPr>
        <xdr:cNvPr id="273" name="給与水準   （国との比較）該当値テキスト"/>
        <xdr:cNvSpPr txBox="1"/>
      </xdr:nvSpPr>
      <xdr:spPr>
        <a:xfrm>
          <a:off x="17106900" y="1461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4" name="円/楕円 273"/>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5" name="テキスト ボックス 274"/>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82296</xdr:rowOff>
    </xdr:from>
    <xdr:to>
      <xdr:col>22</xdr:col>
      <xdr:colOff>254000</xdr:colOff>
      <xdr:row>86</xdr:row>
      <xdr:rowOff>12446</xdr:rowOff>
    </xdr:to>
    <xdr:sp macro="" textlink="">
      <xdr:nvSpPr>
        <xdr:cNvPr id="276" name="円/楕円 275"/>
        <xdr:cNvSpPr/>
      </xdr:nvSpPr>
      <xdr:spPr>
        <a:xfrm>
          <a:off x="15240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168673</xdr:rowOff>
    </xdr:from>
    <xdr:ext cx="762000" cy="259045"/>
    <xdr:sp macro="" textlink="">
      <xdr:nvSpPr>
        <xdr:cNvPr id="277" name="テキスト ボックス 276"/>
        <xdr:cNvSpPr txBox="1"/>
      </xdr:nvSpPr>
      <xdr:spPr>
        <a:xfrm>
          <a:off x="14909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115824</xdr:rowOff>
    </xdr:from>
    <xdr:to>
      <xdr:col>21</xdr:col>
      <xdr:colOff>50800</xdr:colOff>
      <xdr:row>88</xdr:row>
      <xdr:rowOff>45974</xdr:rowOff>
    </xdr:to>
    <xdr:sp macro="" textlink="">
      <xdr:nvSpPr>
        <xdr:cNvPr id="278" name="円/楕円 277"/>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79" name="テキスト ボックス 278"/>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115824</xdr:rowOff>
    </xdr:from>
    <xdr:to>
      <xdr:col>19</xdr:col>
      <xdr:colOff>533400</xdr:colOff>
      <xdr:row>88</xdr:row>
      <xdr:rowOff>45974</xdr:rowOff>
    </xdr:to>
    <xdr:sp macro="" textlink="">
      <xdr:nvSpPr>
        <xdr:cNvPr id="280" name="円/楕円 279"/>
        <xdr:cNvSpPr/>
      </xdr:nvSpPr>
      <xdr:spPr>
        <a:xfrm>
          <a:off x="13462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30751</xdr:rowOff>
    </xdr:from>
    <xdr:ext cx="762000" cy="259045"/>
    <xdr:sp macro="" textlink="">
      <xdr:nvSpPr>
        <xdr:cNvPr id="281" name="テキスト ボックス 280"/>
        <xdr:cNvSpPr txBox="1"/>
      </xdr:nvSpPr>
      <xdr:spPr>
        <a:xfrm>
          <a:off x="13131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人口は減少傾向にあるが、行政面積が広く、それに伴う公共施設が多いため、保育所など職員確保が必要であるため、類似団体平均値を上回っている。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3" name="直線コネクタ 312"/>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4"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5" name="直線コネクタ 314"/>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6"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7" name="直線コネクタ 316"/>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156355</xdr:rowOff>
    </xdr:from>
    <xdr:to>
      <xdr:col>24</xdr:col>
      <xdr:colOff>558800</xdr:colOff>
      <xdr:row>64</xdr:row>
      <xdr:rowOff>24202</xdr:rowOff>
    </xdr:to>
    <xdr:cxnSp macro="">
      <xdr:nvCxnSpPr>
        <xdr:cNvPr id="318" name="直線コネクタ 317"/>
        <xdr:cNvCxnSpPr/>
      </xdr:nvCxnSpPr>
      <xdr:spPr>
        <a:xfrm>
          <a:off x="16179800" y="10957705"/>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19"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0" name="フローチャート : 判断 319"/>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122573</xdr:rowOff>
    </xdr:from>
    <xdr:to>
      <xdr:col>23</xdr:col>
      <xdr:colOff>406400</xdr:colOff>
      <xdr:row>63</xdr:row>
      <xdr:rowOff>156355</xdr:rowOff>
    </xdr:to>
    <xdr:cxnSp macro="">
      <xdr:nvCxnSpPr>
        <xdr:cNvPr id="321" name="直線コネクタ 320"/>
        <xdr:cNvCxnSpPr/>
      </xdr:nvCxnSpPr>
      <xdr:spPr>
        <a:xfrm>
          <a:off x="15290800" y="1092392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2" name="フローチャート : 判断 321"/>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3" name="テキスト ボックス 32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93617</xdr:rowOff>
    </xdr:from>
    <xdr:to>
      <xdr:col>22</xdr:col>
      <xdr:colOff>203200</xdr:colOff>
      <xdr:row>63</xdr:row>
      <xdr:rowOff>122573</xdr:rowOff>
    </xdr:to>
    <xdr:cxnSp macro="">
      <xdr:nvCxnSpPr>
        <xdr:cNvPr id="324" name="直線コネクタ 323"/>
        <xdr:cNvCxnSpPr/>
      </xdr:nvCxnSpPr>
      <xdr:spPr>
        <a:xfrm>
          <a:off x="14401800" y="1089496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5" name="フローチャート :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6" name="テキスト ボックス 325"/>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93617</xdr:rowOff>
    </xdr:from>
    <xdr:to>
      <xdr:col>21</xdr:col>
      <xdr:colOff>0</xdr:colOff>
      <xdr:row>63</xdr:row>
      <xdr:rowOff>100512</xdr:rowOff>
    </xdr:to>
    <xdr:cxnSp macro="">
      <xdr:nvCxnSpPr>
        <xdr:cNvPr id="327" name="直線コネクタ 326"/>
        <xdr:cNvCxnSpPr/>
      </xdr:nvCxnSpPr>
      <xdr:spPr>
        <a:xfrm flipV="1">
          <a:off x="13512800" y="1089496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28" name="フローチャート : 判断 327"/>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29" name="テキスト ボックス 328"/>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0" name="フローチャート : 判断 329"/>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1" name="テキスト ボックス 330"/>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144852</xdr:rowOff>
    </xdr:from>
    <xdr:to>
      <xdr:col>24</xdr:col>
      <xdr:colOff>609600</xdr:colOff>
      <xdr:row>64</xdr:row>
      <xdr:rowOff>75002</xdr:rowOff>
    </xdr:to>
    <xdr:sp macro="" textlink="">
      <xdr:nvSpPr>
        <xdr:cNvPr id="337" name="円/楕円 336"/>
        <xdr:cNvSpPr/>
      </xdr:nvSpPr>
      <xdr:spPr>
        <a:xfrm>
          <a:off x="16967200" y="109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116929</xdr:rowOff>
    </xdr:from>
    <xdr:ext cx="762000" cy="259045"/>
    <xdr:sp macro="" textlink="">
      <xdr:nvSpPr>
        <xdr:cNvPr id="338" name="定員管理の状況該当値テキスト"/>
        <xdr:cNvSpPr txBox="1"/>
      </xdr:nvSpPr>
      <xdr:spPr>
        <a:xfrm>
          <a:off x="17106900" y="1091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105555</xdr:rowOff>
    </xdr:from>
    <xdr:to>
      <xdr:col>23</xdr:col>
      <xdr:colOff>457200</xdr:colOff>
      <xdr:row>64</xdr:row>
      <xdr:rowOff>35705</xdr:rowOff>
    </xdr:to>
    <xdr:sp macro="" textlink="">
      <xdr:nvSpPr>
        <xdr:cNvPr id="339" name="円/楕円 338"/>
        <xdr:cNvSpPr/>
      </xdr:nvSpPr>
      <xdr:spPr>
        <a:xfrm>
          <a:off x="16129000" y="109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20482</xdr:rowOff>
    </xdr:from>
    <xdr:ext cx="736600" cy="259045"/>
    <xdr:sp macro="" textlink="">
      <xdr:nvSpPr>
        <xdr:cNvPr id="340" name="テキスト ボックス 339"/>
        <xdr:cNvSpPr txBox="1"/>
      </xdr:nvSpPr>
      <xdr:spPr>
        <a:xfrm>
          <a:off x="15798800" y="1099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71773</xdr:rowOff>
    </xdr:from>
    <xdr:to>
      <xdr:col>22</xdr:col>
      <xdr:colOff>254000</xdr:colOff>
      <xdr:row>64</xdr:row>
      <xdr:rowOff>1923</xdr:rowOff>
    </xdr:to>
    <xdr:sp macro="" textlink="">
      <xdr:nvSpPr>
        <xdr:cNvPr id="341" name="円/楕円 340"/>
        <xdr:cNvSpPr/>
      </xdr:nvSpPr>
      <xdr:spPr>
        <a:xfrm>
          <a:off x="15240000" y="108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158150</xdr:rowOff>
    </xdr:from>
    <xdr:ext cx="762000" cy="259045"/>
    <xdr:sp macro="" textlink="">
      <xdr:nvSpPr>
        <xdr:cNvPr id="342" name="テキスト ボックス 341"/>
        <xdr:cNvSpPr txBox="1"/>
      </xdr:nvSpPr>
      <xdr:spPr>
        <a:xfrm>
          <a:off x="14909800" y="109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42817</xdr:rowOff>
    </xdr:from>
    <xdr:to>
      <xdr:col>21</xdr:col>
      <xdr:colOff>50800</xdr:colOff>
      <xdr:row>63</xdr:row>
      <xdr:rowOff>144417</xdr:rowOff>
    </xdr:to>
    <xdr:sp macro="" textlink="">
      <xdr:nvSpPr>
        <xdr:cNvPr id="343" name="円/楕円 342"/>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129194</xdr:rowOff>
    </xdr:from>
    <xdr:ext cx="762000" cy="259045"/>
    <xdr:sp macro="" textlink="">
      <xdr:nvSpPr>
        <xdr:cNvPr id="344" name="テキスト ボックス 343"/>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49712</xdr:rowOff>
    </xdr:from>
    <xdr:to>
      <xdr:col>19</xdr:col>
      <xdr:colOff>533400</xdr:colOff>
      <xdr:row>63</xdr:row>
      <xdr:rowOff>151312</xdr:rowOff>
    </xdr:to>
    <xdr:sp macro="" textlink="">
      <xdr:nvSpPr>
        <xdr:cNvPr id="345" name="円/楕円 344"/>
        <xdr:cNvSpPr/>
      </xdr:nvSpPr>
      <xdr:spPr>
        <a:xfrm>
          <a:off x="13462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136089</xdr:rowOff>
    </xdr:from>
    <xdr:ext cx="762000" cy="259045"/>
    <xdr:sp macro="" textlink="">
      <xdr:nvSpPr>
        <xdr:cNvPr id="346" name="テキスト ボックス 345"/>
        <xdr:cNvSpPr txBox="1"/>
      </xdr:nvSpPr>
      <xdr:spPr>
        <a:xfrm>
          <a:off x="13131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平成１６年度の</a:t>
          </a:r>
          <a:r>
            <a:rPr kumimoji="1" lang="en-US" altLang="ja-JP" sz="1300">
              <a:latin typeface="ＭＳ Ｐゴシック"/>
            </a:rPr>
            <a:t>H7</a:t>
          </a:r>
          <a:r>
            <a:rPr kumimoji="1" lang="ja-JP" altLang="en-US" sz="1300">
              <a:latin typeface="ＭＳ Ｐゴシック"/>
            </a:rPr>
            <a:t>・</a:t>
          </a:r>
          <a:r>
            <a:rPr kumimoji="1" lang="en-US" altLang="ja-JP" sz="1300">
              <a:latin typeface="ＭＳ Ｐゴシック"/>
            </a:rPr>
            <a:t>H</a:t>
          </a:r>
          <a:r>
            <a:rPr kumimoji="1" lang="ja-JP" altLang="en-US" sz="1300">
              <a:latin typeface="ＭＳ Ｐゴシック"/>
            </a:rPr>
            <a:t>８減収補てん債一括償還により、</a:t>
          </a:r>
          <a:r>
            <a:rPr kumimoji="1" lang="en-US" altLang="ja-JP" sz="1300">
              <a:latin typeface="ＭＳ Ｐゴシック"/>
            </a:rPr>
            <a:t>H16</a:t>
          </a:r>
          <a:r>
            <a:rPr kumimoji="1" lang="ja-JP" altLang="en-US" sz="1300">
              <a:latin typeface="ＭＳ Ｐゴシック"/>
            </a:rPr>
            <a:t>単年度比率が高く、</a:t>
          </a:r>
          <a:r>
            <a:rPr kumimoji="1" lang="en-US" altLang="ja-JP" sz="1300">
              <a:latin typeface="ＭＳ Ｐゴシック"/>
            </a:rPr>
            <a:t>H16</a:t>
          </a:r>
          <a:r>
            <a:rPr kumimoji="1" lang="ja-JP" altLang="en-US" sz="1300">
              <a:latin typeface="ＭＳ Ｐゴシック"/>
            </a:rPr>
            <a:t>～</a:t>
          </a:r>
          <a:r>
            <a:rPr kumimoji="1" lang="en-US" altLang="ja-JP" sz="1300">
              <a:latin typeface="ＭＳ Ｐゴシック"/>
            </a:rPr>
            <a:t>H18</a:t>
          </a:r>
          <a:r>
            <a:rPr kumimoji="1" lang="ja-JP" altLang="en-US" sz="1300">
              <a:latin typeface="ＭＳ Ｐゴシック"/>
            </a:rPr>
            <a:t>の３ヵ年平均比率は１８％を超えていたが、</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の３ヵ年平均比率は１１％を下回った。</a:t>
          </a:r>
          <a:endParaRPr kumimoji="1" lang="en-US" altLang="ja-JP" sz="1300">
            <a:latin typeface="ＭＳ Ｐゴシック"/>
          </a:endParaRPr>
        </a:p>
        <a:p>
          <a:r>
            <a:rPr kumimoji="1" lang="ja-JP" altLang="en-US" sz="1300">
              <a:latin typeface="ＭＳ Ｐゴシック"/>
            </a:rPr>
            <a:t>地方債の償還が今後減少していくため、実質公債費比率は、徐々に下がると推計している。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2" name="直線コネクタ 371"/>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4" name="直線コネクタ 37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5"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6" name="直線コネクタ 375"/>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39878</xdr:rowOff>
    </xdr:from>
    <xdr:to>
      <xdr:col>24</xdr:col>
      <xdr:colOff>558800</xdr:colOff>
      <xdr:row>42</xdr:row>
      <xdr:rowOff>59182</xdr:rowOff>
    </xdr:to>
    <xdr:cxnSp macro="">
      <xdr:nvCxnSpPr>
        <xdr:cNvPr id="377" name="直線コネクタ 376"/>
        <xdr:cNvCxnSpPr/>
      </xdr:nvCxnSpPr>
      <xdr:spPr>
        <a:xfrm flipV="1">
          <a:off x="16179800" y="72407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78"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79" name="フローチャート : 判断 378"/>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83312</xdr:rowOff>
    </xdr:to>
    <xdr:cxnSp macro="">
      <xdr:nvCxnSpPr>
        <xdr:cNvPr id="380" name="直線コネクタ 379"/>
        <xdr:cNvCxnSpPr/>
      </xdr:nvCxnSpPr>
      <xdr:spPr>
        <a:xfrm flipV="1">
          <a:off x="15290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1" name="フローチャート : 判断 380"/>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2" name="テキスト ボックス 381"/>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126746</xdr:rowOff>
    </xdr:to>
    <xdr:cxnSp macro="">
      <xdr:nvCxnSpPr>
        <xdr:cNvPr id="383" name="直線コネクタ 382"/>
        <xdr:cNvCxnSpPr/>
      </xdr:nvCxnSpPr>
      <xdr:spPr>
        <a:xfrm flipV="1">
          <a:off x="14401800" y="72842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4" name="フローチャート : 判断 383"/>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5" name="テキスト ボックス 384"/>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43</xdr:row>
      <xdr:rowOff>13208</xdr:rowOff>
    </xdr:to>
    <xdr:cxnSp macro="">
      <xdr:nvCxnSpPr>
        <xdr:cNvPr id="386" name="直線コネクタ 385"/>
        <xdr:cNvCxnSpPr/>
      </xdr:nvCxnSpPr>
      <xdr:spPr>
        <a:xfrm flipV="1">
          <a:off x="13512800" y="73276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7" name="フローチャート : 判断 386"/>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88" name="テキスト ボックス 387"/>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89" name="フローチャート : 判断 388"/>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0" name="テキスト ボックス 389"/>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160528</xdr:rowOff>
    </xdr:from>
    <xdr:to>
      <xdr:col>24</xdr:col>
      <xdr:colOff>609600</xdr:colOff>
      <xdr:row>42</xdr:row>
      <xdr:rowOff>90678</xdr:rowOff>
    </xdr:to>
    <xdr:sp macro="" textlink="">
      <xdr:nvSpPr>
        <xdr:cNvPr id="396" name="円/楕円 395"/>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132605</xdr:rowOff>
    </xdr:from>
    <xdr:ext cx="762000" cy="259045"/>
    <xdr:sp macro="" textlink="">
      <xdr:nvSpPr>
        <xdr:cNvPr id="397"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8" name="円/楕円 397"/>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9" name="テキスト ボックス 398"/>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0" name="円/楕円 399"/>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1" name="テキスト ボックス 400"/>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2" name="円/楕円 401"/>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3" name="テキスト ボックス 402"/>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404" name="円/楕円 403"/>
        <xdr:cNvSpPr/>
      </xdr:nvSpPr>
      <xdr:spPr>
        <a:xfrm>
          <a:off x="13462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405" name="テキスト ボックス 404"/>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４年度に地方債現在高のピークを迎え、平成２６年度は４２．３％、平成２７年度は将来の大型事業に向けて基金を積んだことにより２７．９％となっている。今後も新規事業の事業等にいて総点検を図り、財政の健全化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0" name="直線コネクタ 429"/>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1"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2" name="直線コネクタ 431"/>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168307</xdr:rowOff>
    </xdr:from>
    <xdr:to>
      <xdr:col>24</xdr:col>
      <xdr:colOff>558800</xdr:colOff>
      <xdr:row>16</xdr:row>
      <xdr:rowOff>83725</xdr:rowOff>
    </xdr:to>
    <xdr:cxnSp macro="">
      <xdr:nvCxnSpPr>
        <xdr:cNvPr id="435" name="直線コネクタ 434"/>
        <xdr:cNvCxnSpPr/>
      </xdr:nvCxnSpPr>
      <xdr:spPr>
        <a:xfrm flipV="1">
          <a:off x="16179800" y="2740057"/>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7" name="フローチャート :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83725</xdr:rowOff>
    </xdr:from>
    <xdr:to>
      <xdr:col>23</xdr:col>
      <xdr:colOff>406400</xdr:colOff>
      <xdr:row>16</xdr:row>
      <xdr:rowOff>112681</xdr:rowOff>
    </xdr:to>
    <xdr:cxnSp macro="">
      <xdr:nvCxnSpPr>
        <xdr:cNvPr id="438" name="直線コネクタ 437"/>
        <xdr:cNvCxnSpPr/>
      </xdr:nvCxnSpPr>
      <xdr:spPr>
        <a:xfrm flipV="1">
          <a:off x="15290800" y="282692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112681</xdr:rowOff>
    </xdr:from>
    <xdr:to>
      <xdr:col>22</xdr:col>
      <xdr:colOff>203200</xdr:colOff>
      <xdr:row>16</xdr:row>
      <xdr:rowOff>153702</xdr:rowOff>
    </xdr:to>
    <xdr:cxnSp macro="">
      <xdr:nvCxnSpPr>
        <xdr:cNvPr id="441" name="直線コネクタ 440"/>
        <xdr:cNvCxnSpPr/>
      </xdr:nvCxnSpPr>
      <xdr:spPr>
        <a:xfrm flipV="1">
          <a:off x="14401800" y="285588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2" name="フローチャート :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153702</xdr:rowOff>
    </xdr:from>
    <xdr:to>
      <xdr:col>21</xdr:col>
      <xdr:colOff>0</xdr:colOff>
      <xdr:row>17</xdr:row>
      <xdr:rowOff>46799</xdr:rowOff>
    </xdr:to>
    <xdr:cxnSp macro="">
      <xdr:nvCxnSpPr>
        <xdr:cNvPr id="444" name="直線コネクタ 443"/>
        <xdr:cNvCxnSpPr/>
      </xdr:nvCxnSpPr>
      <xdr:spPr>
        <a:xfrm flipV="1">
          <a:off x="13512800" y="2896902"/>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5" name="フローチャート : 判断 444"/>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6" name="テキスト ボックス 445"/>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7" name="フローチャート : 判断 446"/>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8" name="テキスト ボックス 447"/>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117507</xdr:rowOff>
    </xdr:from>
    <xdr:to>
      <xdr:col>24</xdr:col>
      <xdr:colOff>609600</xdr:colOff>
      <xdr:row>16</xdr:row>
      <xdr:rowOff>47657</xdr:rowOff>
    </xdr:to>
    <xdr:sp macro="" textlink="">
      <xdr:nvSpPr>
        <xdr:cNvPr id="454" name="円/楕円 453"/>
        <xdr:cNvSpPr/>
      </xdr:nvSpPr>
      <xdr:spPr>
        <a:xfrm>
          <a:off x="16967200" y="26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89584</xdr:rowOff>
    </xdr:from>
    <xdr:ext cx="762000" cy="259045"/>
    <xdr:sp macro="" textlink="">
      <xdr:nvSpPr>
        <xdr:cNvPr id="455" name="将来負担の状況該当値テキスト"/>
        <xdr:cNvSpPr txBox="1"/>
      </xdr:nvSpPr>
      <xdr:spPr>
        <a:xfrm>
          <a:off x="17106900" y="266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32925</xdr:rowOff>
    </xdr:from>
    <xdr:to>
      <xdr:col>23</xdr:col>
      <xdr:colOff>457200</xdr:colOff>
      <xdr:row>16</xdr:row>
      <xdr:rowOff>134525</xdr:rowOff>
    </xdr:to>
    <xdr:sp macro="" textlink="">
      <xdr:nvSpPr>
        <xdr:cNvPr id="456" name="円/楕円 455"/>
        <xdr:cNvSpPr/>
      </xdr:nvSpPr>
      <xdr:spPr>
        <a:xfrm>
          <a:off x="16129000" y="27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119302</xdr:rowOff>
    </xdr:from>
    <xdr:ext cx="736600" cy="259045"/>
    <xdr:sp macro="" textlink="">
      <xdr:nvSpPr>
        <xdr:cNvPr id="457" name="テキスト ボックス 456"/>
        <xdr:cNvSpPr txBox="1"/>
      </xdr:nvSpPr>
      <xdr:spPr>
        <a:xfrm>
          <a:off x="15798800" y="286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61881</xdr:rowOff>
    </xdr:from>
    <xdr:to>
      <xdr:col>22</xdr:col>
      <xdr:colOff>254000</xdr:colOff>
      <xdr:row>16</xdr:row>
      <xdr:rowOff>163481</xdr:rowOff>
    </xdr:to>
    <xdr:sp macro="" textlink="">
      <xdr:nvSpPr>
        <xdr:cNvPr id="458" name="円/楕円 457"/>
        <xdr:cNvSpPr/>
      </xdr:nvSpPr>
      <xdr:spPr>
        <a:xfrm>
          <a:off x="15240000" y="2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148258</xdr:rowOff>
    </xdr:from>
    <xdr:ext cx="762000" cy="259045"/>
    <xdr:sp macro="" textlink="">
      <xdr:nvSpPr>
        <xdr:cNvPr id="459" name="テキスト ボックス 458"/>
        <xdr:cNvSpPr txBox="1"/>
      </xdr:nvSpPr>
      <xdr:spPr>
        <a:xfrm>
          <a:off x="14909800" y="289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102902</xdr:rowOff>
    </xdr:from>
    <xdr:to>
      <xdr:col>21</xdr:col>
      <xdr:colOff>50800</xdr:colOff>
      <xdr:row>17</xdr:row>
      <xdr:rowOff>33052</xdr:rowOff>
    </xdr:to>
    <xdr:sp macro="" textlink="">
      <xdr:nvSpPr>
        <xdr:cNvPr id="460" name="円/楕円 459"/>
        <xdr:cNvSpPr/>
      </xdr:nvSpPr>
      <xdr:spPr>
        <a:xfrm>
          <a:off x="14351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17829</xdr:rowOff>
    </xdr:from>
    <xdr:ext cx="762000" cy="259045"/>
    <xdr:sp macro="" textlink="">
      <xdr:nvSpPr>
        <xdr:cNvPr id="461" name="テキスト ボックス 460"/>
        <xdr:cNvSpPr txBox="1"/>
      </xdr:nvSpPr>
      <xdr:spPr>
        <a:xfrm>
          <a:off x="14020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167449</xdr:rowOff>
    </xdr:from>
    <xdr:to>
      <xdr:col>19</xdr:col>
      <xdr:colOff>533400</xdr:colOff>
      <xdr:row>17</xdr:row>
      <xdr:rowOff>97599</xdr:rowOff>
    </xdr:to>
    <xdr:sp macro="" textlink="">
      <xdr:nvSpPr>
        <xdr:cNvPr id="462" name="円/楕円 461"/>
        <xdr:cNvSpPr/>
      </xdr:nvSpPr>
      <xdr:spPr>
        <a:xfrm>
          <a:off x="13462000" y="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82376</xdr:rowOff>
    </xdr:from>
    <xdr:ext cx="762000" cy="259045"/>
    <xdr:sp macro="" textlink="">
      <xdr:nvSpPr>
        <xdr:cNvPr id="463" name="テキスト ボックス 462"/>
        <xdr:cNvSpPr txBox="1"/>
      </xdr:nvSpPr>
      <xdr:spPr>
        <a:xfrm>
          <a:off x="13131800" y="299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類似団体内平均と比較すると、人件費にかかる経常収支比率は低くなっている。要因としては、職員を削減し、議員・各種委員の定数管理によるものである。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54610</xdr:rowOff>
    </xdr:to>
    <xdr:cxnSp macro="">
      <xdr:nvCxnSpPr>
        <xdr:cNvPr id="66" name="直線コネクタ 65"/>
        <xdr:cNvCxnSpPr/>
      </xdr:nvCxnSpPr>
      <xdr:spPr>
        <a:xfrm>
          <a:off x="3987800" y="6055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54610</xdr:rowOff>
    </xdr:to>
    <xdr:cxnSp macro="">
      <xdr:nvCxnSpPr>
        <xdr:cNvPr id="69" name="直線コネクタ 68"/>
        <xdr:cNvCxnSpPr/>
      </xdr:nvCxnSpPr>
      <xdr:spPr>
        <a:xfrm>
          <a:off x="3098800" y="597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34</xdr:row>
      <xdr:rowOff>149860</xdr:rowOff>
    </xdr:to>
    <xdr:cxnSp macro="">
      <xdr:nvCxnSpPr>
        <xdr:cNvPr id="72" name="直線コネクタ 71"/>
        <xdr:cNvCxnSpPr/>
      </xdr:nvCxnSpPr>
      <xdr:spPr>
        <a:xfrm>
          <a:off x="2209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35</xdr:row>
      <xdr:rowOff>39370</xdr:rowOff>
    </xdr:to>
    <xdr:cxnSp macro="">
      <xdr:nvCxnSpPr>
        <xdr:cNvPr id="75" name="直線コネクタ 74"/>
        <xdr:cNvCxnSpPr/>
      </xdr:nvCxnSpPr>
      <xdr:spPr>
        <a:xfrm flipV="1">
          <a:off x="1320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91" name="円/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2" name="テキスト ボックス 91"/>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すると、物件費に係る経常収支比率は高くなっている。要因としては、行政面積が広く、それに伴う公共施設が多いため、施設の管理・運営のため民間委託や臨時職員の雇用を行っており、常設保育所・へき地保育所などでも臨時職員の雇用による運営を行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65278</xdr:rowOff>
    </xdr:to>
    <xdr:cxnSp macro="">
      <xdr:nvCxnSpPr>
        <xdr:cNvPr id="124" name="直線コネクタ 123"/>
        <xdr:cNvCxnSpPr/>
      </xdr:nvCxnSpPr>
      <xdr:spPr>
        <a:xfrm flipV="1">
          <a:off x="15671800" y="2957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17</xdr:row>
      <xdr:rowOff>65278</xdr:rowOff>
    </xdr:to>
    <xdr:cxnSp macro="">
      <xdr:nvCxnSpPr>
        <xdr:cNvPr id="127" name="直線コネクタ 126"/>
        <xdr:cNvCxnSpPr/>
      </xdr:nvCxnSpPr>
      <xdr:spPr>
        <a:xfrm>
          <a:off x="14782800" y="2879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136144</xdr:rowOff>
    </xdr:from>
    <xdr:to>
      <xdr:col>21</xdr:col>
      <xdr:colOff>361950</xdr:colOff>
      <xdr:row>17</xdr:row>
      <xdr:rowOff>14986</xdr:rowOff>
    </xdr:to>
    <xdr:cxnSp macro="">
      <xdr:nvCxnSpPr>
        <xdr:cNvPr id="130" name="直線コネクタ 129"/>
        <xdr:cNvCxnSpPr/>
      </xdr:nvCxnSpPr>
      <xdr:spPr>
        <a:xfrm flipV="1">
          <a:off x="13893800" y="2879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14986</xdr:rowOff>
    </xdr:from>
    <xdr:to>
      <xdr:col>20</xdr:col>
      <xdr:colOff>158750</xdr:colOff>
      <xdr:row>17</xdr:row>
      <xdr:rowOff>19558</xdr:rowOff>
    </xdr:to>
    <xdr:cxnSp macro="">
      <xdr:nvCxnSpPr>
        <xdr:cNvPr id="133" name="直線コネクタ 132"/>
        <xdr:cNvCxnSpPr/>
      </xdr:nvCxnSpPr>
      <xdr:spPr>
        <a:xfrm flipV="1">
          <a:off x="13004800" y="2929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3" name="円/楕円 142"/>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135145</xdr:rowOff>
    </xdr:from>
    <xdr:ext cx="762000" cy="259045"/>
    <xdr:sp macro="" textlink="">
      <xdr:nvSpPr>
        <xdr:cNvPr id="144"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5" name="円/楕円 144"/>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100855</xdr:rowOff>
    </xdr:from>
    <xdr:ext cx="736600" cy="259045"/>
    <xdr:sp macro="" textlink="">
      <xdr:nvSpPr>
        <xdr:cNvPr id="146" name="テキスト ボックス 145"/>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7" name="円/楕円 146"/>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271</xdr:rowOff>
    </xdr:from>
    <xdr:ext cx="762000" cy="259045"/>
    <xdr:sp macro="" textlink="">
      <xdr:nvSpPr>
        <xdr:cNvPr id="148" name="テキスト ボックス 147"/>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9" name="円/楕円 148"/>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50563</xdr:rowOff>
    </xdr:from>
    <xdr:ext cx="762000" cy="259045"/>
    <xdr:sp macro="" textlink="">
      <xdr:nvSpPr>
        <xdr:cNvPr id="150" name="テキスト ボックス 149"/>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140208</xdr:rowOff>
    </xdr:from>
    <xdr:to>
      <xdr:col>19</xdr:col>
      <xdr:colOff>6350</xdr:colOff>
      <xdr:row>17</xdr:row>
      <xdr:rowOff>70358</xdr:rowOff>
    </xdr:to>
    <xdr:sp macro="" textlink="">
      <xdr:nvSpPr>
        <xdr:cNvPr id="151" name="円/楕円 150"/>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55135</xdr:rowOff>
    </xdr:from>
    <xdr:ext cx="762000" cy="259045"/>
    <xdr:sp macro="" textlink="">
      <xdr:nvSpPr>
        <xdr:cNvPr id="152" name="テキスト ボックス 151"/>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類似団体内平均と比較すると、扶助費にかかる経常収支比率は低くなっており、平成２３年度以降も同様な形で推移しているため、今後も同様の傾向が続くと考えられる。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143328</xdr:rowOff>
    </xdr:to>
    <xdr:cxnSp macro="">
      <xdr:nvCxnSpPr>
        <xdr:cNvPr id="186" name="直線コネクタ 185"/>
        <xdr:cNvCxnSpPr/>
      </xdr:nvCxnSpPr>
      <xdr:spPr>
        <a:xfrm>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78015</xdr:rowOff>
    </xdr:to>
    <xdr:cxnSp macro="">
      <xdr:nvCxnSpPr>
        <xdr:cNvPr id="189" name="直線コネクタ 188"/>
        <xdr:cNvCxnSpPr/>
      </xdr:nvCxnSpPr>
      <xdr:spPr>
        <a:xfrm>
          <a:off x="3098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78015</xdr:rowOff>
    </xdr:to>
    <xdr:cxnSp macro="">
      <xdr:nvCxnSpPr>
        <xdr:cNvPr id="192" name="直線コネクタ 191"/>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5" name="直線コネクタ 194"/>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5" name="円/楕円 204"/>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6"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9" name="円/楕円 208"/>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0" name="テキスト ボックス 209"/>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1" name="円/楕円 210"/>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2" name="テキスト ボックス 211"/>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類似団体内平均と比較すると、その他に係る経常収支比率はほぼ同じ数値となっている。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59</xdr:row>
      <xdr:rowOff>107950</xdr:rowOff>
    </xdr:to>
    <xdr:cxnSp macro="">
      <xdr:nvCxnSpPr>
        <xdr:cNvPr id="246" name="直線コネクタ 245"/>
        <xdr:cNvCxnSpPr/>
      </xdr:nvCxnSpPr>
      <xdr:spPr>
        <a:xfrm flipV="1">
          <a:off x="15671800" y="99339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59</xdr:row>
      <xdr:rowOff>107950</xdr:rowOff>
    </xdr:to>
    <xdr:cxnSp macro="">
      <xdr:nvCxnSpPr>
        <xdr:cNvPr id="249" name="直線コネクタ 248"/>
        <xdr:cNvCxnSpPr/>
      </xdr:nvCxnSpPr>
      <xdr:spPr>
        <a:xfrm>
          <a:off x="14782800" y="99110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57</xdr:row>
      <xdr:rowOff>138430</xdr:rowOff>
    </xdr:to>
    <xdr:cxnSp macro="">
      <xdr:nvCxnSpPr>
        <xdr:cNvPr id="252" name="直線コネクタ 251"/>
        <xdr:cNvCxnSpPr/>
      </xdr:nvCxnSpPr>
      <xdr:spPr>
        <a:xfrm>
          <a:off x="13893800" y="990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88900</xdr:rowOff>
    </xdr:to>
    <xdr:cxnSp macro="">
      <xdr:nvCxnSpPr>
        <xdr:cNvPr id="255" name="直線コネクタ 254"/>
        <xdr:cNvCxnSpPr/>
      </xdr:nvCxnSpPr>
      <xdr:spPr>
        <a:xfrm flipV="1">
          <a:off x="13004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5" name="円/楕円 264"/>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127017</xdr:rowOff>
    </xdr:from>
    <xdr:ext cx="762000" cy="259045"/>
    <xdr:sp macro="" textlink="">
      <xdr:nvSpPr>
        <xdr:cNvPr id="266"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67" name="円/楕円 266"/>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68" name="テキスト ボックス 26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9" name="円/楕円 268"/>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27957</xdr:rowOff>
    </xdr:from>
    <xdr:ext cx="762000" cy="259045"/>
    <xdr:sp macro="" textlink="">
      <xdr:nvSpPr>
        <xdr:cNvPr id="270" name="テキスト ボックス 269"/>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1" name="円/楕円 270"/>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20337</xdr:rowOff>
    </xdr:from>
    <xdr:ext cx="762000" cy="259045"/>
    <xdr:sp macro="" textlink="">
      <xdr:nvSpPr>
        <xdr:cNvPr id="272" name="テキスト ボックス 271"/>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3" name="円/楕円 272"/>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4" name="テキスト ボックス 27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類似団体内平均と比較すると、</a:t>
          </a:r>
          <a:r>
            <a:rPr kumimoji="1" lang="ja-JP" altLang="en-US" sz="1100">
              <a:solidFill>
                <a:schemeClr val="dk1"/>
              </a:solidFill>
              <a:latin typeface="+mn-lt"/>
              <a:ea typeface="+mn-ea"/>
              <a:cs typeface="+mn-cs"/>
            </a:rPr>
            <a:t>補助費等</a:t>
          </a:r>
          <a:r>
            <a:rPr kumimoji="1" lang="ja-JP" altLang="ja-JP" sz="1100">
              <a:solidFill>
                <a:schemeClr val="dk1"/>
              </a:solidFill>
              <a:latin typeface="+mn-lt"/>
              <a:ea typeface="+mn-ea"/>
              <a:cs typeface="+mn-cs"/>
            </a:rPr>
            <a:t>に係る経常収支比率は高くなっている</a:t>
          </a:r>
          <a:r>
            <a:rPr kumimoji="1" lang="ja-JP" altLang="en-US" sz="1100">
              <a:solidFill>
                <a:schemeClr val="dk1"/>
              </a:solidFill>
              <a:latin typeface="+mn-lt"/>
              <a:ea typeface="+mn-ea"/>
              <a:cs typeface="+mn-cs"/>
            </a:rPr>
            <a:t>。要因としては、町立病院への補助金を支出しているためである。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133531</xdr:rowOff>
    </xdr:from>
    <xdr:to>
      <xdr:col>24</xdr:col>
      <xdr:colOff>31750</xdr:colOff>
      <xdr:row>38</xdr:row>
      <xdr:rowOff>153126</xdr:rowOff>
    </xdr:to>
    <xdr:cxnSp macro="">
      <xdr:nvCxnSpPr>
        <xdr:cNvPr id="308" name="直線コネクタ 307"/>
        <xdr:cNvCxnSpPr/>
      </xdr:nvCxnSpPr>
      <xdr:spPr>
        <a:xfrm flipV="1">
          <a:off x="15671800" y="66486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146594</xdr:rowOff>
    </xdr:from>
    <xdr:to>
      <xdr:col>22</xdr:col>
      <xdr:colOff>565150</xdr:colOff>
      <xdr:row>38</xdr:row>
      <xdr:rowOff>153126</xdr:rowOff>
    </xdr:to>
    <xdr:cxnSp macro="">
      <xdr:nvCxnSpPr>
        <xdr:cNvPr id="311" name="直線コネクタ 310"/>
        <xdr:cNvCxnSpPr/>
      </xdr:nvCxnSpPr>
      <xdr:spPr>
        <a:xfrm>
          <a:off x="14782800" y="6661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42091</xdr:rowOff>
    </xdr:from>
    <xdr:to>
      <xdr:col>21</xdr:col>
      <xdr:colOff>361950</xdr:colOff>
      <xdr:row>38</xdr:row>
      <xdr:rowOff>146594</xdr:rowOff>
    </xdr:to>
    <xdr:cxnSp macro="">
      <xdr:nvCxnSpPr>
        <xdr:cNvPr id="314" name="直線コネクタ 313"/>
        <xdr:cNvCxnSpPr/>
      </xdr:nvCxnSpPr>
      <xdr:spPr>
        <a:xfrm>
          <a:off x="13893800" y="65571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42091</xdr:rowOff>
    </xdr:from>
    <xdr:to>
      <xdr:col>20</xdr:col>
      <xdr:colOff>158750</xdr:colOff>
      <xdr:row>38</xdr:row>
      <xdr:rowOff>146594</xdr:rowOff>
    </xdr:to>
    <xdr:cxnSp macro="">
      <xdr:nvCxnSpPr>
        <xdr:cNvPr id="317" name="直線コネクタ 316"/>
        <xdr:cNvCxnSpPr/>
      </xdr:nvCxnSpPr>
      <xdr:spPr>
        <a:xfrm flipV="1">
          <a:off x="13004800" y="655719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82731</xdr:rowOff>
    </xdr:from>
    <xdr:to>
      <xdr:col>24</xdr:col>
      <xdr:colOff>82550</xdr:colOff>
      <xdr:row>39</xdr:row>
      <xdr:rowOff>12881</xdr:rowOff>
    </xdr:to>
    <xdr:sp macro="" textlink="">
      <xdr:nvSpPr>
        <xdr:cNvPr id="327" name="円/楕円 326"/>
        <xdr:cNvSpPr/>
      </xdr:nvSpPr>
      <xdr:spPr>
        <a:xfrm>
          <a:off x="164592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54808</xdr:rowOff>
    </xdr:from>
    <xdr:ext cx="762000" cy="259045"/>
    <xdr:sp macro="" textlink="">
      <xdr:nvSpPr>
        <xdr:cNvPr id="328" name="補助費等該当値テキスト"/>
        <xdr:cNvSpPr txBox="1"/>
      </xdr:nvSpPr>
      <xdr:spPr>
        <a:xfrm>
          <a:off x="16598900" y="65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102326</xdr:rowOff>
    </xdr:from>
    <xdr:to>
      <xdr:col>22</xdr:col>
      <xdr:colOff>615950</xdr:colOff>
      <xdr:row>39</xdr:row>
      <xdr:rowOff>32476</xdr:rowOff>
    </xdr:to>
    <xdr:sp macro="" textlink="">
      <xdr:nvSpPr>
        <xdr:cNvPr id="329" name="円/楕円 328"/>
        <xdr:cNvSpPr/>
      </xdr:nvSpPr>
      <xdr:spPr>
        <a:xfrm>
          <a:off x="15621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17253</xdr:rowOff>
    </xdr:from>
    <xdr:ext cx="736600" cy="259045"/>
    <xdr:sp macro="" textlink="">
      <xdr:nvSpPr>
        <xdr:cNvPr id="330" name="テキスト ボックス 329"/>
        <xdr:cNvSpPr txBox="1"/>
      </xdr:nvSpPr>
      <xdr:spPr>
        <a:xfrm>
          <a:off x="15290800" y="670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95794</xdr:rowOff>
    </xdr:from>
    <xdr:to>
      <xdr:col>21</xdr:col>
      <xdr:colOff>412750</xdr:colOff>
      <xdr:row>39</xdr:row>
      <xdr:rowOff>25944</xdr:rowOff>
    </xdr:to>
    <xdr:sp macro="" textlink="">
      <xdr:nvSpPr>
        <xdr:cNvPr id="331" name="円/楕円 330"/>
        <xdr:cNvSpPr/>
      </xdr:nvSpPr>
      <xdr:spPr>
        <a:xfrm>
          <a:off x="14732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10721</xdr:rowOff>
    </xdr:from>
    <xdr:ext cx="762000" cy="259045"/>
    <xdr:sp macro="" textlink="">
      <xdr:nvSpPr>
        <xdr:cNvPr id="332" name="テキスト ボックス 331"/>
        <xdr:cNvSpPr txBox="1"/>
      </xdr:nvSpPr>
      <xdr:spPr>
        <a:xfrm>
          <a:off x="14401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162741</xdr:rowOff>
    </xdr:from>
    <xdr:to>
      <xdr:col>20</xdr:col>
      <xdr:colOff>209550</xdr:colOff>
      <xdr:row>38</xdr:row>
      <xdr:rowOff>92891</xdr:rowOff>
    </xdr:to>
    <xdr:sp macro="" textlink="">
      <xdr:nvSpPr>
        <xdr:cNvPr id="333" name="円/楕円 332"/>
        <xdr:cNvSpPr/>
      </xdr:nvSpPr>
      <xdr:spPr>
        <a:xfrm>
          <a:off x="13843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77668</xdr:rowOff>
    </xdr:from>
    <xdr:ext cx="762000" cy="259045"/>
    <xdr:sp macro="" textlink="">
      <xdr:nvSpPr>
        <xdr:cNvPr id="334" name="テキスト ボックス 333"/>
        <xdr:cNvSpPr txBox="1"/>
      </xdr:nvSpPr>
      <xdr:spPr>
        <a:xfrm>
          <a:off x="13512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95794</xdr:rowOff>
    </xdr:from>
    <xdr:to>
      <xdr:col>19</xdr:col>
      <xdr:colOff>6350</xdr:colOff>
      <xdr:row>39</xdr:row>
      <xdr:rowOff>25944</xdr:rowOff>
    </xdr:to>
    <xdr:sp macro="" textlink="">
      <xdr:nvSpPr>
        <xdr:cNvPr id="335" name="円/楕円 334"/>
        <xdr:cNvSpPr/>
      </xdr:nvSpPr>
      <xdr:spPr>
        <a:xfrm>
          <a:off x="12954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10721</xdr:rowOff>
    </xdr:from>
    <xdr:ext cx="762000" cy="259045"/>
    <xdr:sp macro="" textlink="">
      <xdr:nvSpPr>
        <xdr:cNvPr id="336" name="テキスト ボックス 335"/>
        <xdr:cNvSpPr txBox="1"/>
      </xdr:nvSpPr>
      <xdr:spPr>
        <a:xfrm>
          <a:off x="12623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平成２７年度においては、前年度より元利償還金が減少したため比率が下がっている。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35561</xdr:rowOff>
    </xdr:to>
    <xdr:cxnSp macro="">
      <xdr:nvCxnSpPr>
        <xdr:cNvPr id="366" name="直線コネクタ 365"/>
        <xdr:cNvCxnSpPr/>
      </xdr:nvCxnSpPr>
      <xdr:spPr>
        <a:xfrm flipV="1">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35561</xdr:rowOff>
    </xdr:to>
    <xdr:cxnSp macro="">
      <xdr:nvCxnSpPr>
        <xdr:cNvPr id="369" name="直線コネクタ 368"/>
        <xdr:cNvCxnSpPr/>
      </xdr:nvCxnSpPr>
      <xdr:spPr>
        <a:xfrm>
          <a:off x="3098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30987</xdr:rowOff>
    </xdr:to>
    <xdr:cxnSp macro="">
      <xdr:nvCxnSpPr>
        <xdr:cNvPr id="372" name="直線コネクタ 371"/>
        <xdr:cNvCxnSpPr/>
      </xdr:nvCxnSpPr>
      <xdr:spPr>
        <a:xfrm flipV="1">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76708</xdr:rowOff>
    </xdr:to>
    <xdr:cxnSp macro="">
      <xdr:nvCxnSpPr>
        <xdr:cNvPr id="375" name="直線コネクタ 374"/>
        <xdr:cNvCxnSpPr/>
      </xdr:nvCxnSpPr>
      <xdr:spPr>
        <a:xfrm flipV="1">
          <a:off x="1320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5" name="円/楕円 384"/>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86"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87" name="円/楕円 386"/>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88" name="テキスト ボックス 387"/>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9" name="円/楕円 388"/>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0" name="テキスト ボックス 38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1" name="円/楕円 390"/>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92" name="テキスト ボックス 391"/>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3" name="円/楕円 392"/>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394" name="テキスト ボックス 393"/>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類似団体内平均の増加率と比べると、ほぼ同じ数値になっている。要因としては各種事業の見直しを行い、歳出削減に取り組み、交付金事業及び補助事業の活用、単独事業の抑制を行ったためである。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77</xdr:row>
      <xdr:rowOff>12700</xdr:rowOff>
    </xdr:to>
    <xdr:cxnSp macro="">
      <xdr:nvCxnSpPr>
        <xdr:cNvPr id="427" name="直線コネクタ 426"/>
        <xdr:cNvCxnSpPr/>
      </xdr:nvCxnSpPr>
      <xdr:spPr>
        <a:xfrm flipV="1">
          <a:off x="15671800" y="1305433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77</xdr:row>
      <xdr:rowOff>12700</xdr:rowOff>
    </xdr:to>
    <xdr:cxnSp macro="">
      <xdr:nvCxnSpPr>
        <xdr:cNvPr id="430" name="直線コネクタ 429"/>
        <xdr:cNvCxnSpPr/>
      </xdr:nvCxnSpPr>
      <xdr:spPr>
        <a:xfrm>
          <a:off x="14782800" y="1293241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73660</xdr:rowOff>
    </xdr:to>
    <xdr:cxnSp macro="">
      <xdr:nvCxnSpPr>
        <xdr:cNvPr id="433" name="直線コネクタ 432"/>
        <xdr:cNvCxnSpPr/>
      </xdr:nvCxnSpPr>
      <xdr:spPr>
        <a:xfrm>
          <a:off x="13893800" y="12882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43180</xdr:rowOff>
    </xdr:to>
    <xdr:cxnSp macro="">
      <xdr:nvCxnSpPr>
        <xdr:cNvPr id="436" name="直線コネクタ 435"/>
        <xdr:cNvCxnSpPr/>
      </xdr:nvCxnSpPr>
      <xdr:spPr>
        <a:xfrm flipV="1">
          <a:off x="13004800" y="12882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46" name="円/楕円 445"/>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116857</xdr:rowOff>
    </xdr:from>
    <xdr:ext cx="762000" cy="259045"/>
    <xdr:sp macro="" textlink="">
      <xdr:nvSpPr>
        <xdr:cNvPr id="447" name="公債費以外該当値テキスト"/>
        <xdr:cNvSpPr txBox="1"/>
      </xdr:nvSpPr>
      <xdr:spPr>
        <a:xfrm>
          <a:off x="165989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8" name="円/楕円 447"/>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49" name="テキスト ボックス 448"/>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22860</xdr:rowOff>
    </xdr:from>
    <xdr:to>
      <xdr:col>21</xdr:col>
      <xdr:colOff>412750</xdr:colOff>
      <xdr:row>75</xdr:row>
      <xdr:rowOff>124460</xdr:rowOff>
    </xdr:to>
    <xdr:sp macro="" textlink="">
      <xdr:nvSpPr>
        <xdr:cNvPr id="450" name="円/楕円 449"/>
        <xdr:cNvSpPr/>
      </xdr:nvSpPr>
      <xdr:spPr>
        <a:xfrm>
          <a:off x="14732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134637</xdr:rowOff>
    </xdr:from>
    <xdr:ext cx="762000" cy="259045"/>
    <xdr:sp macro="" textlink="">
      <xdr:nvSpPr>
        <xdr:cNvPr id="451" name="テキスト ボックス 450"/>
        <xdr:cNvSpPr txBox="1"/>
      </xdr:nvSpPr>
      <xdr:spPr>
        <a:xfrm>
          <a:off x="14401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144780</xdr:rowOff>
    </xdr:from>
    <xdr:to>
      <xdr:col>20</xdr:col>
      <xdr:colOff>209550</xdr:colOff>
      <xdr:row>75</xdr:row>
      <xdr:rowOff>74930</xdr:rowOff>
    </xdr:to>
    <xdr:sp macro="" textlink="">
      <xdr:nvSpPr>
        <xdr:cNvPr id="452" name="円/楕円 451"/>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53" name="テキスト ボックス 452"/>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4" name="円/楕円 453"/>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55" name="テキスト ボックス 454"/>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128625</xdr:rowOff>
    </xdr:from>
    <xdr:to>
      <xdr:col>4</xdr:col>
      <xdr:colOff>1117600</xdr:colOff>
      <xdr:row>14</xdr:row>
      <xdr:rowOff>4312</xdr:rowOff>
    </xdr:to>
    <xdr:cxnSp macro="">
      <xdr:nvCxnSpPr>
        <xdr:cNvPr id="46" name="直線コネクタ 45"/>
        <xdr:cNvCxnSpPr/>
      </xdr:nvCxnSpPr>
      <xdr:spPr bwMode="auto">
        <a:xfrm flipV="1">
          <a:off x="5003800" y="2405100"/>
          <a:ext cx="6477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4312</xdr:rowOff>
    </xdr:from>
    <xdr:to>
      <xdr:col>4</xdr:col>
      <xdr:colOff>469900</xdr:colOff>
      <xdr:row>14</xdr:row>
      <xdr:rowOff>33624</xdr:rowOff>
    </xdr:to>
    <xdr:cxnSp macro="">
      <xdr:nvCxnSpPr>
        <xdr:cNvPr id="49" name="直線コネクタ 48"/>
        <xdr:cNvCxnSpPr/>
      </xdr:nvCxnSpPr>
      <xdr:spPr bwMode="auto">
        <a:xfrm flipV="1">
          <a:off x="4305300" y="2452237"/>
          <a:ext cx="698500" cy="2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33624</xdr:rowOff>
    </xdr:from>
    <xdr:to>
      <xdr:col>3</xdr:col>
      <xdr:colOff>904875</xdr:colOff>
      <xdr:row>14</xdr:row>
      <xdr:rowOff>53644</xdr:rowOff>
    </xdr:to>
    <xdr:cxnSp macro="">
      <xdr:nvCxnSpPr>
        <xdr:cNvPr id="52" name="直線コネクタ 51"/>
        <xdr:cNvCxnSpPr/>
      </xdr:nvCxnSpPr>
      <xdr:spPr bwMode="auto">
        <a:xfrm flipV="1">
          <a:off x="3606800" y="2481549"/>
          <a:ext cx="698500" cy="2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53644</xdr:rowOff>
    </xdr:from>
    <xdr:to>
      <xdr:col>3</xdr:col>
      <xdr:colOff>206375</xdr:colOff>
      <xdr:row>14</xdr:row>
      <xdr:rowOff>73184</xdr:rowOff>
    </xdr:to>
    <xdr:cxnSp macro="">
      <xdr:nvCxnSpPr>
        <xdr:cNvPr id="55" name="直線コネクタ 54"/>
        <xdr:cNvCxnSpPr/>
      </xdr:nvCxnSpPr>
      <xdr:spPr bwMode="auto">
        <a:xfrm flipV="1">
          <a:off x="2908300" y="2501569"/>
          <a:ext cx="698500" cy="1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77825</xdr:rowOff>
    </xdr:from>
    <xdr:to>
      <xdr:col>5</xdr:col>
      <xdr:colOff>34925</xdr:colOff>
      <xdr:row>14</xdr:row>
      <xdr:rowOff>7975</xdr:rowOff>
    </xdr:to>
    <xdr:sp macro="" textlink="">
      <xdr:nvSpPr>
        <xdr:cNvPr id="65" name="円/楕円 64"/>
        <xdr:cNvSpPr/>
      </xdr:nvSpPr>
      <xdr:spPr bwMode="auto">
        <a:xfrm>
          <a:off x="5600700" y="23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94352</xdr:rowOff>
    </xdr:from>
    <xdr:ext cx="762000" cy="259045"/>
    <xdr:sp macro="" textlink="">
      <xdr:nvSpPr>
        <xdr:cNvPr id="66" name="人口1人当たり決算額の推移該当値テキスト130"/>
        <xdr:cNvSpPr txBox="1"/>
      </xdr:nvSpPr>
      <xdr:spPr>
        <a:xfrm>
          <a:off x="5740400" y="21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268,049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124962</xdr:rowOff>
    </xdr:from>
    <xdr:to>
      <xdr:col>4</xdr:col>
      <xdr:colOff>520700</xdr:colOff>
      <xdr:row>14</xdr:row>
      <xdr:rowOff>55112</xdr:rowOff>
    </xdr:to>
    <xdr:sp macro="" textlink="">
      <xdr:nvSpPr>
        <xdr:cNvPr id="67" name="円/楕円 66"/>
        <xdr:cNvSpPr/>
      </xdr:nvSpPr>
      <xdr:spPr bwMode="auto">
        <a:xfrm>
          <a:off x="4953000" y="240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65289</xdr:rowOff>
    </xdr:from>
    <xdr:ext cx="736600" cy="259045"/>
    <xdr:sp macro="" textlink="">
      <xdr:nvSpPr>
        <xdr:cNvPr id="68" name="テキスト ボックス 67"/>
        <xdr:cNvSpPr txBox="1"/>
      </xdr:nvSpPr>
      <xdr:spPr>
        <a:xfrm>
          <a:off x="4622800" y="21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259,801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154274</xdr:rowOff>
    </xdr:from>
    <xdr:to>
      <xdr:col>3</xdr:col>
      <xdr:colOff>955675</xdr:colOff>
      <xdr:row>14</xdr:row>
      <xdr:rowOff>84424</xdr:rowOff>
    </xdr:to>
    <xdr:sp macro="" textlink="">
      <xdr:nvSpPr>
        <xdr:cNvPr id="69" name="円/楕円 68"/>
        <xdr:cNvSpPr/>
      </xdr:nvSpPr>
      <xdr:spPr bwMode="auto">
        <a:xfrm>
          <a:off x="4254500" y="24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94601</xdr:rowOff>
    </xdr:from>
    <xdr:ext cx="762000" cy="259045"/>
    <xdr:sp macro="" textlink="">
      <xdr:nvSpPr>
        <xdr:cNvPr id="70" name="テキスト ボックス 69"/>
        <xdr:cNvSpPr txBox="1"/>
      </xdr:nvSpPr>
      <xdr:spPr>
        <a:xfrm>
          <a:off x="3924300" y="219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2844</xdr:rowOff>
    </xdr:from>
    <xdr:to>
      <xdr:col>3</xdr:col>
      <xdr:colOff>257175</xdr:colOff>
      <xdr:row>14</xdr:row>
      <xdr:rowOff>104444</xdr:rowOff>
    </xdr:to>
    <xdr:sp macro="" textlink="">
      <xdr:nvSpPr>
        <xdr:cNvPr id="71" name="円/楕円 70"/>
        <xdr:cNvSpPr/>
      </xdr:nvSpPr>
      <xdr:spPr bwMode="auto">
        <a:xfrm>
          <a:off x="3556000" y="24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114621</xdr:rowOff>
    </xdr:from>
    <xdr:ext cx="762000" cy="259045"/>
    <xdr:sp macro="" textlink="">
      <xdr:nvSpPr>
        <xdr:cNvPr id="72" name="テキスト ボックス 71"/>
        <xdr:cNvSpPr txBox="1"/>
      </xdr:nvSpPr>
      <xdr:spPr>
        <a:xfrm>
          <a:off x="3225800" y="22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251,169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22384</xdr:rowOff>
    </xdr:from>
    <xdr:to>
      <xdr:col>2</xdr:col>
      <xdr:colOff>692150</xdr:colOff>
      <xdr:row>14</xdr:row>
      <xdr:rowOff>123984</xdr:rowOff>
    </xdr:to>
    <xdr:sp macro="" textlink="">
      <xdr:nvSpPr>
        <xdr:cNvPr id="73" name="円/楕円 72"/>
        <xdr:cNvSpPr/>
      </xdr:nvSpPr>
      <xdr:spPr bwMode="auto">
        <a:xfrm>
          <a:off x="2857500" y="247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134161</xdr:rowOff>
    </xdr:from>
    <xdr:ext cx="762000" cy="259045"/>
    <xdr:sp macro="" textlink="">
      <xdr:nvSpPr>
        <xdr:cNvPr id="74" name="テキスト ボックス 73"/>
        <xdr:cNvSpPr txBox="1"/>
      </xdr:nvSpPr>
      <xdr:spPr>
        <a:xfrm>
          <a:off x="2527300" y="223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283972</xdr:rowOff>
    </xdr:from>
    <xdr:to>
      <xdr:col>4</xdr:col>
      <xdr:colOff>1117600</xdr:colOff>
      <xdr:row>34</xdr:row>
      <xdr:rowOff>314496</xdr:rowOff>
    </xdr:to>
    <xdr:cxnSp macro="">
      <xdr:nvCxnSpPr>
        <xdr:cNvPr id="109" name="直線コネクタ 108"/>
        <xdr:cNvCxnSpPr/>
      </xdr:nvCxnSpPr>
      <xdr:spPr bwMode="auto">
        <a:xfrm>
          <a:off x="5003800" y="6551422"/>
          <a:ext cx="647700" cy="3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250749</xdr:rowOff>
    </xdr:from>
    <xdr:to>
      <xdr:col>4</xdr:col>
      <xdr:colOff>469900</xdr:colOff>
      <xdr:row>34</xdr:row>
      <xdr:rowOff>283972</xdr:rowOff>
    </xdr:to>
    <xdr:cxnSp macro="">
      <xdr:nvCxnSpPr>
        <xdr:cNvPr id="112" name="直線コネクタ 111"/>
        <xdr:cNvCxnSpPr/>
      </xdr:nvCxnSpPr>
      <xdr:spPr bwMode="auto">
        <a:xfrm>
          <a:off x="4305300" y="6518199"/>
          <a:ext cx="698500" cy="3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212627</xdr:rowOff>
    </xdr:from>
    <xdr:to>
      <xdr:col>3</xdr:col>
      <xdr:colOff>904875</xdr:colOff>
      <xdr:row>34</xdr:row>
      <xdr:rowOff>250749</xdr:rowOff>
    </xdr:to>
    <xdr:cxnSp macro="">
      <xdr:nvCxnSpPr>
        <xdr:cNvPr id="115" name="直線コネクタ 114"/>
        <xdr:cNvCxnSpPr/>
      </xdr:nvCxnSpPr>
      <xdr:spPr bwMode="auto">
        <a:xfrm>
          <a:off x="3606800" y="6480077"/>
          <a:ext cx="698500" cy="3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179415</xdr:rowOff>
    </xdr:from>
    <xdr:to>
      <xdr:col>3</xdr:col>
      <xdr:colOff>206375</xdr:colOff>
      <xdr:row>34</xdr:row>
      <xdr:rowOff>212627</xdr:rowOff>
    </xdr:to>
    <xdr:cxnSp macro="">
      <xdr:nvCxnSpPr>
        <xdr:cNvPr id="118" name="直線コネクタ 117"/>
        <xdr:cNvCxnSpPr/>
      </xdr:nvCxnSpPr>
      <xdr:spPr bwMode="auto">
        <a:xfrm>
          <a:off x="2908300" y="6446865"/>
          <a:ext cx="698500" cy="3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263696</xdr:rowOff>
    </xdr:from>
    <xdr:to>
      <xdr:col>5</xdr:col>
      <xdr:colOff>34925</xdr:colOff>
      <xdr:row>35</xdr:row>
      <xdr:rowOff>22396</xdr:rowOff>
    </xdr:to>
    <xdr:sp macro="" textlink="">
      <xdr:nvSpPr>
        <xdr:cNvPr id="128" name="円/楕円 127"/>
        <xdr:cNvSpPr/>
      </xdr:nvSpPr>
      <xdr:spPr bwMode="auto">
        <a:xfrm>
          <a:off x="5600700" y="653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108773</xdr:rowOff>
    </xdr:from>
    <xdr:ext cx="762000" cy="259045"/>
    <xdr:sp macro="" textlink="">
      <xdr:nvSpPr>
        <xdr:cNvPr id="129" name="人口1人当たり決算額の推移該当値テキスト445"/>
        <xdr:cNvSpPr txBox="1"/>
      </xdr:nvSpPr>
      <xdr:spPr>
        <a:xfrm>
          <a:off x="5740400" y="637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233172</xdr:rowOff>
    </xdr:from>
    <xdr:to>
      <xdr:col>4</xdr:col>
      <xdr:colOff>520700</xdr:colOff>
      <xdr:row>34</xdr:row>
      <xdr:rowOff>334772</xdr:rowOff>
    </xdr:to>
    <xdr:sp macro="" textlink="">
      <xdr:nvSpPr>
        <xdr:cNvPr id="130" name="円/楕円 129"/>
        <xdr:cNvSpPr/>
      </xdr:nvSpPr>
      <xdr:spPr bwMode="auto">
        <a:xfrm>
          <a:off x="4953000" y="65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2049</xdr:rowOff>
    </xdr:from>
    <xdr:ext cx="736600" cy="259045"/>
    <xdr:sp macro="" textlink="">
      <xdr:nvSpPr>
        <xdr:cNvPr id="131" name="テキスト ボックス 130"/>
        <xdr:cNvSpPr txBox="1"/>
      </xdr:nvSpPr>
      <xdr:spPr>
        <a:xfrm>
          <a:off x="4622800" y="626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199949</xdr:rowOff>
    </xdr:from>
    <xdr:to>
      <xdr:col>3</xdr:col>
      <xdr:colOff>955675</xdr:colOff>
      <xdr:row>34</xdr:row>
      <xdr:rowOff>301549</xdr:rowOff>
    </xdr:to>
    <xdr:sp macro="" textlink="">
      <xdr:nvSpPr>
        <xdr:cNvPr id="132" name="円/楕円 131"/>
        <xdr:cNvSpPr/>
      </xdr:nvSpPr>
      <xdr:spPr bwMode="auto">
        <a:xfrm>
          <a:off x="4254500" y="646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311726</xdr:rowOff>
    </xdr:from>
    <xdr:ext cx="762000" cy="259045"/>
    <xdr:sp macro="" textlink="">
      <xdr:nvSpPr>
        <xdr:cNvPr id="133" name="テキスト ボックス 132"/>
        <xdr:cNvSpPr txBox="1"/>
      </xdr:nvSpPr>
      <xdr:spPr>
        <a:xfrm>
          <a:off x="3924300" y="62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161827</xdr:rowOff>
    </xdr:from>
    <xdr:to>
      <xdr:col>3</xdr:col>
      <xdr:colOff>257175</xdr:colOff>
      <xdr:row>34</xdr:row>
      <xdr:rowOff>263427</xdr:rowOff>
    </xdr:to>
    <xdr:sp macro="" textlink="">
      <xdr:nvSpPr>
        <xdr:cNvPr id="134" name="円/楕円 133"/>
        <xdr:cNvSpPr/>
      </xdr:nvSpPr>
      <xdr:spPr bwMode="auto">
        <a:xfrm>
          <a:off x="3556000" y="642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273604</xdr:rowOff>
    </xdr:from>
    <xdr:ext cx="762000" cy="259045"/>
    <xdr:sp macro="" textlink="">
      <xdr:nvSpPr>
        <xdr:cNvPr id="135" name="テキスト ボックス 134"/>
        <xdr:cNvSpPr txBox="1"/>
      </xdr:nvSpPr>
      <xdr:spPr>
        <a:xfrm>
          <a:off x="3225800" y="619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73,884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128615</xdr:rowOff>
    </xdr:from>
    <xdr:to>
      <xdr:col>2</xdr:col>
      <xdr:colOff>692150</xdr:colOff>
      <xdr:row>34</xdr:row>
      <xdr:rowOff>230215</xdr:rowOff>
    </xdr:to>
    <xdr:sp macro="" textlink="">
      <xdr:nvSpPr>
        <xdr:cNvPr id="136" name="円/楕円 135"/>
        <xdr:cNvSpPr/>
      </xdr:nvSpPr>
      <xdr:spPr bwMode="auto">
        <a:xfrm>
          <a:off x="2857500" y="639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240392</xdr:rowOff>
    </xdr:from>
    <xdr:ext cx="762000" cy="259045"/>
    <xdr:sp macro="" textlink="">
      <xdr:nvSpPr>
        <xdr:cNvPr id="137" name="テキスト ボックス 136"/>
        <xdr:cNvSpPr txBox="1"/>
      </xdr:nvSpPr>
      <xdr:spPr>
        <a:xfrm>
          <a:off x="2527300" y="616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124521</xdr:rowOff>
    </xdr:from>
    <xdr:to>
      <xdr:col>6</xdr:col>
      <xdr:colOff>511175</xdr:colOff>
      <xdr:row>33</xdr:row>
      <xdr:rowOff>145560</xdr:rowOff>
    </xdr:to>
    <xdr:cxnSp macro="">
      <xdr:nvCxnSpPr>
        <xdr:cNvPr id="61" name="直線コネクタ 60"/>
        <xdr:cNvCxnSpPr/>
      </xdr:nvCxnSpPr>
      <xdr:spPr>
        <a:xfrm flipV="1">
          <a:off x="3797300" y="5782371"/>
          <a:ext cx="8382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143952</xdr:rowOff>
    </xdr:from>
    <xdr:to>
      <xdr:col>5</xdr:col>
      <xdr:colOff>358775</xdr:colOff>
      <xdr:row>33</xdr:row>
      <xdr:rowOff>145560</xdr:rowOff>
    </xdr:to>
    <xdr:cxnSp macro="">
      <xdr:nvCxnSpPr>
        <xdr:cNvPr id="64" name="直線コネクタ 63"/>
        <xdr:cNvCxnSpPr/>
      </xdr:nvCxnSpPr>
      <xdr:spPr>
        <a:xfrm>
          <a:off x="2908300" y="580180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143952</xdr:rowOff>
    </xdr:from>
    <xdr:to>
      <xdr:col>4</xdr:col>
      <xdr:colOff>155575</xdr:colOff>
      <xdr:row>34</xdr:row>
      <xdr:rowOff>31869</xdr:rowOff>
    </xdr:to>
    <xdr:cxnSp macro="">
      <xdr:nvCxnSpPr>
        <xdr:cNvPr id="67" name="直線コネクタ 66"/>
        <xdr:cNvCxnSpPr/>
      </xdr:nvCxnSpPr>
      <xdr:spPr>
        <a:xfrm flipV="1">
          <a:off x="2019300" y="5801802"/>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10434</xdr:rowOff>
    </xdr:from>
    <xdr:to>
      <xdr:col>2</xdr:col>
      <xdr:colOff>638175</xdr:colOff>
      <xdr:row>34</xdr:row>
      <xdr:rowOff>31869</xdr:rowOff>
    </xdr:to>
    <xdr:cxnSp macro="">
      <xdr:nvCxnSpPr>
        <xdr:cNvPr id="70" name="直線コネクタ 69"/>
        <xdr:cNvCxnSpPr/>
      </xdr:nvCxnSpPr>
      <xdr:spPr>
        <a:xfrm>
          <a:off x="1130300" y="5839734"/>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73721</xdr:rowOff>
    </xdr:from>
    <xdr:to>
      <xdr:col>6</xdr:col>
      <xdr:colOff>561975</xdr:colOff>
      <xdr:row>34</xdr:row>
      <xdr:rowOff>3871</xdr:rowOff>
    </xdr:to>
    <xdr:sp macro="" textlink="">
      <xdr:nvSpPr>
        <xdr:cNvPr id="80" name="円/楕円 79"/>
        <xdr:cNvSpPr/>
      </xdr:nvSpPr>
      <xdr:spPr>
        <a:xfrm>
          <a:off x="4584700" y="5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96598</xdr:rowOff>
    </xdr:from>
    <xdr:ext cx="599010" cy="259045"/>
    <xdr:sp macro="" textlink="">
      <xdr:nvSpPr>
        <xdr:cNvPr id="81" name="人件費該当値テキスト"/>
        <xdr:cNvSpPr txBox="1"/>
      </xdr:nvSpPr>
      <xdr:spPr>
        <a:xfrm>
          <a:off x="4686300" y="55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174,492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94760</xdr:rowOff>
    </xdr:from>
    <xdr:to>
      <xdr:col>5</xdr:col>
      <xdr:colOff>409575</xdr:colOff>
      <xdr:row>34</xdr:row>
      <xdr:rowOff>24910</xdr:rowOff>
    </xdr:to>
    <xdr:sp macro="" textlink="">
      <xdr:nvSpPr>
        <xdr:cNvPr id="82" name="円/楕円 81"/>
        <xdr:cNvSpPr/>
      </xdr:nvSpPr>
      <xdr:spPr>
        <a:xfrm>
          <a:off x="3746500" y="57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41437</xdr:rowOff>
    </xdr:from>
    <xdr:ext cx="599010" cy="259045"/>
    <xdr:sp macro="" textlink="">
      <xdr:nvSpPr>
        <xdr:cNvPr id="83" name="テキスト ボックス 82"/>
        <xdr:cNvSpPr txBox="1"/>
      </xdr:nvSpPr>
      <xdr:spPr>
        <a:xfrm>
          <a:off x="3497794" y="55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93152</xdr:rowOff>
    </xdr:from>
    <xdr:to>
      <xdr:col>4</xdr:col>
      <xdr:colOff>206375</xdr:colOff>
      <xdr:row>34</xdr:row>
      <xdr:rowOff>23302</xdr:rowOff>
    </xdr:to>
    <xdr:sp macro="" textlink="">
      <xdr:nvSpPr>
        <xdr:cNvPr id="84" name="円/楕円 83"/>
        <xdr:cNvSpPr/>
      </xdr:nvSpPr>
      <xdr:spPr>
        <a:xfrm>
          <a:off x="2857500" y="57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39829</xdr:rowOff>
    </xdr:from>
    <xdr:ext cx="599010" cy="259045"/>
    <xdr:sp macro="" textlink="">
      <xdr:nvSpPr>
        <xdr:cNvPr id="85" name="テキスト ボックス 84"/>
        <xdr:cNvSpPr txBox="1"/>
      </xdr:nvSpPr>
      <xdr:spPr>
        <a:xfrm>
          <a:off x="2608794" y="55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152519</xdr:rowOff>
    </xdr:from>
    <xdr:to>
      <xdr:col>3</xdr:col>
      <xdr:colOff>3175</xdr:colOff>
      <xdr:row>34</xdr:row>
      <xdr:rowOff>82669</xdr:rowOff>
    </xdr:to>
    <xdr:sp macro="" textlink="">
      <xdr:nvSpPr>
        <xdr:cNvPr id="86" name="円/楕円 85"/>
        <xdr:cNvSpPr/>
      </xdr:nvSpPr>
      <xdr:spPr>
        <a:xfrm>
          <a:off x="1968500" y="5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99196</xdr:rowOff>
    </xdr:from>
    <xdr:ext cx="599010" cy="259045"/>
    <xdr:sp macro="" textlink="">
      <xdr:nvSpPr>
        <xdr:cNvPr id="87" name="テキスト ボックス 86"/>
        <xdr:cNvSpPr txBox="1"/>
      </xdr:nvSpPr>
      <xdr:spPr>
        <a:xfrm>
          <a:off x="1719794" y="55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131084</xdr:rowOff>
    </xdr:from>
    <xdr:to>
      <xdr:col>1</xdr:col>
      <xdr:colOff>485775</xdr:colOff>
      <xdr:row>34</xdr:row>
      <xdr:rowOff>61234</xdr:rowOff>
    </xdr:to>
    <xdr:sp macro="" textlink="">
      <xdr:nvSpPr>
        <xdr:cNvPr id="88" name="円/楕円 87"/>
        <xdr:cNvSpPr/>
      </xdr:nvSpPr>
      <xdr:spPr>
        <a:xfrm>
          <a:off x="1079500" y="57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77761</xdr:rowOff>
    </xdr:from>
    <xdr:ext cx="599010" cy="259045"/>
    <xdr:sp macro="" textlink="">
      <xdr:nvSpPr>
        <xdr:cNvPr id="89" name="テキスト ボックス 88"/>
        <xdr:cNvSpPr txBox="1"/>
      </xdr:nvSpPr>
      <xdr:spPr>
        <a:xfrm>
          <a:off x="830794" y="556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26101</xdr:rowOff>
    </xdr:from>
    <xdr:to>
      <xdr:col>6</xdr:col>
      <xdr:colOff>511175</xdr:colOff>
      <xdr:row>52</xdr:row>
      <xdr:rowOff>72530</xdr:rowOff>
    </xdr:to>
    <xdr:cxnSp macro="">
      <xdr:nvCxnSpPr>
        <xdr:cNvPr id="119" name="直線コネクタ 118"/>
        <xdr:cNvCxnSpPr/>
      </xdr:nvCxnSpPr>
      <xdr:spPr>
        <a:xfrm flipV="1">
          <a:off x="3797300" y="8941501"/>
          <a:ext cx="8382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72530</xdr:rowOff>
    </xdr:from>
    <xdr:to>
      <xdr:col>5</xdr:col>
      <xdr:colOff>358775</xdr:colOff>
      <xdr:row>52</xdr:row>
      <xdr:rowOff>162979</xdr:rowOff>
    </xdr:to>
    <xdr:cxnSp macro="">
      <xdr:nvCxnSpPr>
        <xdr:cNvPr id="122" name="直線コネクタ 121"/>
        <xdr:cNvCxnSpPr/>
      </xdr:nvCxnSpPr>
      <xdr:spPr>
        <a:xfrm flipV="1">
          <a:off x="2908300" y="8987930"/>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162979</xdr:rowOff>
    </xdr:from>
    <xdr:to>
      <xdr:col>4</xdr:col>
      <xdr:colOff>155575</xdr:colOff>
      <xdr:row>53</xdr:row>
      <xdr:rowOff>24805</xdr:rowOff>
    </xdr:to>
    <xdr:cxnSp macro="">
      <xdr:nvCxnSpPr>
        <xdr:cNvPr id="125" name="直線コネクタ 124"/>
        <xdr:cNvCxnSpPr/>
      </xdr:nvCxnSpPr>
      <xdr:spPr>
        <a:xfrm flipV="1">
          <a:off x="2019300" y="9078379"/>
          <a:ext cx="8890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24805</xdr:rowOff>
    </xdr:from>
    <xdr:to>
      <xdr:col>2</xdr:col>
      <xdr:colOff>638175</xdr:colOff>
      <xdr:row>53</xdr:row>
      <xdr:rowOff>103512</xdr:rowOff>
    </xdr:to>
    <xdr:cxnSp macro="">
      <xdr:nvCxnSpPr>
        <xdr:cNvPr id="128" name="直線コネクタ 127"/>
        <xdr:cNvCxnSpPr/>
      </xdr:nvCxnSpPr>
      <xdr:spPr>
        <a:xfrm flipV="1">
          <a:off x="1130300" y="9111655"/>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146751</xdr:rowOff>
    </xdr:from>
    <xdr:to>
      <xdr:col>6</xdr:col>
      <xdr:colOff>561975</xdr:colOff>
      <xdr:row>52</xdr:row>
      <xdr:rowOff>76901</xdr:rowOff>
    </xdr:to>
    <xdr:sp macro="" textlink="">
      <xdr:nvSpPr>
        <xdr:cNvPr id="138" name="円/楕円 137"/>
        <xdr:cNvSpPr/>
      </xdr:nvSpPr>
      <xdr:spPr>
        <a:xfrm>
          <a:off x="4584700" y="88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169628</xdr:rowOff>
    </xdr:from>
    <xdr:ext cx="599010" cy="259045"/>
    <xdr:sp macro="" textlink="">
      <xdr:nvSpPr>
        <xdr:cNvPr id="139" name="物件費該当値テキスト"/>
        <xdr:cNvSpPr txBox="1"/>
      </xdr:nvSpPr>
      <xdr:spPr>
        <a:xfrm>
          <a:off x="4686300" y="874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209,908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21730</xdr:rowOff>
    </xdr:from>
    <xdr:to>
      <xdr:col>5</xdr:col>
      <xdr:colOff>409575</xdr:colOff>
      <xdr:row>52</xdr:row>
      <xdr:rowOff>123330</xdr:rowOff>
    </xdr:to>
    <xdr:sp macro="" textlink="">
      <xdr:nvSpPr>
        <xdr:cNvPr id="140" name="円/楕円 139"/>
        <xdr:cNvSpPr/>
      </xdr:nvSpPr>
      <xdr:spPr>
        <a:xfrm>
          <a:off x="3746500" y="89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139857</xdr:rowOff>
    </xdr:from>
    <xdr:ext cx="599010" cy="259045"/>
    <xdr:sp macro="" textlink="">
      <xdr:nvSpPr>
        <xdr:cNvPr id="141" name="テキスト ボックス 140"/>
        <xdr:cNvSpPr txBox="1"/>
      </xdr:nvSpPr>
      <xdr:spPr>
        <a:xfrm>
          <a:off x="3497794" y="87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203,815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112179</xdr:rowOff>
    </xdr:from>
    <xdr:to>
      <xdr:col>4</xdr:col>
      <xdr:colOff>206375</xdr:colOff>
      <xdr:row>53</xdr:row>
      <xdr:rowOff>42329</xdr:rowOff>
    </xdr:to>
    <xdr:sp macro="" textlink="">
      <xdr:nvSpPr>
        <xdr:cNvPr id="142" name="円/楕円 141"/>
        <xdr:cNvSpPr/>
      </xdr:nvSpPr>
      <xdr:spPr>
        <a:xfrm>
          <a:off x="2857500" y="90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58856</xdr:rowOff>
    </xdr:from>
    <xdr:ext cx="599010" cy="259045"/>
    <xdr:sp macro="" textlink="">
      <xdr:nvSpPr>
        <xdr:cNvPr id="143" name="テキスト ボックス 142"/>
        <xdr:cNvSpPr txBox="1"/>
      </xdr:nvSpPr>
      <xdr:spPr>
        <a:xfrm>
          <a:off x="2608794" y="88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145455</xdr:rowOff>
    </xdr:from>
    <xdr:to>
      <xdr:col>3</xdr:col>
      <xdr:colOff>3175</xdr:colOff>
      <xdr:row>53</xdr:row>
      <xdr:rowOff>75605</xdr:rowOff>
    </xdr:to>
    <xdr:sp macro="" textlink="">
      <xdr:nvSpPr>
        <xdr:cNvPr id="144" name="円/楕円 143"/>
        <xdr:cNvSpPr/>
      </xdr:nvSpPr>
      <xdr:spPr>
        <a:xfrm>
          <a:off x="1968500" y="90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92132</xdr:rowOff>
    </xdr:from>
    <xdr:ext cx="599010" cy="259045"/>
    <xdr:sp macro="" textlink="">
      <xdr:nvSpPr>
        <xdr:cNvPr id="145" name="テキスト ボックス 144"/>
        <xdr:cNvSpPr txBox="1"/>
      </xdr:nvSpPr>
      <xdr:spPr>
        <a:xfrm>
          <a:off x="1719794" y="88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187,578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52712</xdr:rowOff>
    </xdr:from>
    <xdr:to>
      <xdr:col>1</xdr:col>
      <xdr:colOff>485775</xdr:colOff>
      <xdr:row>53</xdr:row>
      <xdr:rowOff>154312</xdr:rowOff>
    </xdr:to>
    <xdr:sp macro="" textlink="">
      <xdr:nvSpPr>
        <xdr:cNvPr id="146" name="円/楕円 145"/>
        <xdr:cNvSpPr/>
      </xdr:nvSpPr>
      <xdr:spPr>
        <a:xfrm>
          <a:off x="1079500" y="91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170839</xdr:rowOff>
    </xdr:from>
    <xdr:ext cx="599010" cy="259045"/>
    <xdr:sp macro="" textlink="">
      <xdr:nvSpPr>
        <xdr:cNvPr id="147" name="テキスト ボックス 146"/>
        <xdr:cNvSpPr txBox="1"/>
      </xdr:nvSpPr>
      <xdr:spPr>
        <a:xfrm>
          <a:off x="830794" y="8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72067</xdr:rowOff>
    </xdr:from>
    <xdr:to>
      <xdr:col>6</xdr:col>
      <xdr:colOff>510540</xdr:colOff>
      <xdr:row>79</xdr:row>
      <xdr:rowOff>94306</xdr:rowOff>
    </xdr:to>
    <xdr:cxnSp macro="">
      <xdr:nvCxnSpPr>
        <xdr:cNvPr id="173" name="直線コネクタ 172"/>
        <xdr:cNvCxnSpPr/>
      </xdr:nvCxnSpPr>
      <xdr:spPr>
        <a:xfrm flipV="1">
          <a:off x="4633595" y="12245017"/>
          <a:ext cx="1270" cy="139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98133</xdr:rowOff>
    </xdr:from>
    <xdr:ext cx="378565" cy="259045"/>
    <xdr:sp macro="" textlink="">
      <xdr:nvSpPr>
        <xdr:cNvPr id="174" name="維持補修費最小値テキスト"/>
        <xdr:cNvSpPr txBox="1"/>
      </xdr:nvSpPr>
      <xdr:spPr>
        <a:xfrm>
          <a:off x="4686300" y="13642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94306</xdr:rowOff>
    </xdr:from>
    <xdr:to>
      <xdr:col>6</xdr:col>
      <xdr:colOff>600075</xdr:colOff>
      <xdr:row>79</xdr:row>
      <xdr:rowOff>94306</xdr:rowOff>
    </xdr:to>
    <xdr:cxnSp macro="">
      <xdr:nvCxnSpPr>
        <xdr:cNvPr id="175" name="直線コネクタ 174"/>
        <xdr:cNvCxnSpPr/>
      </xdr:nvCxnSpPr>
      <xdr:spPr>
        <a:xfrm>
          <a:off x="4546600" y="136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18744</xdr:rowOff>
    </xdr:from>
    <xdr:ext cx="534377" cy="259045"/>
    <xdr:sp macro="" textlink="">
      <xdr:nvSpPr>
        <xdr:cNvPr id="176" name="維持補修費最大値テキスト"/>
        <xdr:cNvSpPr txBox="1"/>
      </xdr:nvSpPr>
      <xdr:spPr>
        <a:xfrm>
          <a:off x="4686300" y="1202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71</xdr:row>
      <xdr:rowOff>72067</xdr:rowOff>
    </xdr:from>
    <xdr:to>
      <xdr:col>6</xdr:col>
      <xdr:colOff>600075</xdr:colOff>
      <xdr:row>71</xdr:row>
      <xdr:rowOff>72067</xdr:rowOff>
    </xdr:to>
    <xdr:cxnSp macro="">
      <xdr:nvCxnSpPr>
        <xdr:cNvPr id="177" name="直線コネクタ 176"/>
        <xdr:cNvCxnSpPr/>
      </xdr:nvCxnSpPr>
      <xdr:spPr>
        <a:xfrm>
          <a:off x="4546600" y="1224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131242</xdr:rowOff>
    </xdr:from>
    <xdr:to>
      <xdr:col>6</xdr:col>
      <xdr:colOff>511175</xdr:colOff>
      <xdr:row>75</xdr:row>
      <xdr:rowOff>60571</xdr:rowOff>
    </xdr:to>
    <xdr:cxnSp macro="">
      <xdr:nvCxnSpPr>
        <xdr:cNvPr id="178" name="直線コネクタ 177"/>
        <xdr:cNvCxnSpPr/>
      </xdr:nvCxnSpPr>
      <xdr:spPr>
        <a:xfrm>
          <a:off x="3797300" y="12132742"/>
          <a:ext cx="838200" cy="7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68470</xdr:rowOff>
    </xdr:from>
    <xdr:ext cx="534377" cy="259045"/>
    <xdr:sp macro="" textlink="">
      <xdr:nvSpPr>
        <xdr:cNvPr id="179" name="維持補修費平均値テキスト"/>
        <xdr:cNvSpPr txBox="1"/>
      </xdr:nvSpPr>
      <xdr:spPr>
        <a:xfrm>
          <a:off x="4686300" y="1309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90043</xdr:rowOff>
    </xdr:from>
    <xdr:to>
      <xdr:col>6</xdr:col>
      <xdr:colOff>561975</xdr:colOff>
      <xdr:row>77</xdr:row>
      <xdr:rowOff>20193</xdr:rowOff>
    </xdr:to>
    <xdr:sp macro="" textlink="">
      <xdr:nvSpPr>
        <xdr:cNvPr id="180" name="フローチャート : 判断 179"/>
        <xdr:cNvSpPr/>
      </xdr:nvSpPr>
      <xdr:spPr>
        <a:xfrm>
          <a:off x="45847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131242</xdr:rowOff>
    </xdr:from>
    <xdr:to>
      <xdr:col>5</xdr:col>
      <xdr:colOff>358775</xdr:colOff>
      <xdr:row>75</xdr:row>
      <xdr:rowOff>101230</xdr:rowOff>
    </xdr:to>
    <xdr:cxnSp macro="">
      <xdr:nvCxnSpPr>
        <xdr:cNvPr id="181" name="直線コネクタ 180"/>
        <xdr:cNvCxnSpPr/>
      </xdr:nvCxnSpPr>
      <xdr:spPr>
        <a:xfrm flipV="1">
          <a:off x="2908300" y="12132742"/>
          <a:ext cx="889000" cy="8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31000</xdr:rowOff>
    </xdr:from>
    <xdr:to>
      <xdr:col>5</xdr:col>
      <xdr:colOff>409575</xdr:colOff>
      <xdr:row>76</xdr:row>
      <xdr:rowOff>132600</xdr:rowOff>
    </xdr:to>
    <xdr:sp macro="" textlink="">
      <xdr:nvSpPr>
        <xdr:cNvPr id="182" name="フローチャート : 判断 181"/>
        <xdr:cNvSpPr/>
      </xdr:nvSpPr>
      <xdr:spPr>
        <a:xfrm>
          <a:off x="3746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123727</xdr:rowOff>
    </xdr:from>
    <xdr:ext cx="534377" cy="259045"/>
    <xdr:sp macro="" textlink="">
      <xdr:nvSpPr>
        <xdr:cNvPr id="183" name="テキスト ボックス 182"/>
        <xdr:cNvSpPr txBox="1"/>
      </xdr:nvSpPr>
      <xdr:spPr>
        <a:xfrm>
          <a:off x="3530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101230</xdr:rowOff>
    </xdr:from>
    <xdr:to>
      <xdr:col>4</xdr:col>
      <xdr:colOff>155575</xdr:colOff>
      <xdr:row>76</xdr:row>
      <xdr:rowOff>25237</xdr:rowOff>
    </xdr:to>
    <xdr:cxnSp macro="">
      <xdr:nvCxnSpPr>
        <xdr:cNvPr id="184" name="直線コネクタ 183"/>
        <xdr:cNvCxnSpPr/>
      </xdr:nvCxnSpPr>
      <xdr:spPr>
        <a:xfrm flipV="1">
          <a:off x="2019300" y="12959980"/>
          <a:ext cx="889000" cy="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99448</xdr:rowOff>
    </xdr:from>
    <xdr:to>
      <xdr:col>4</xdr:col>
      <xdr:colOff>206375</xdr:colOff>
      <xdr:row>77</xdr:row>
      <xdr:rowOff>29598</xdr:rowOff>
    </xdr:to>
    <xdr:sp macro="" textlink="">
      <xdr:nvSpPr>
        <xdr:cNvPr id="185" name="フローチャート : 判断 184"/>
        <xdr:cNvSpPr/>
      </xdr:nvSpPr>
      <xdr:spPr>
        <a:xfrm>
          <a:off x="2857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20725</xdr:rowOff>
    </xdr:from>
    <xdr:ext cx="534377" cy="259045"/>
    <xdr:sp macro="" textlink="">
      <xdr:nvSpPr>
        <xdr:cNvPr id="186" name="テキスト ボックス 185"/>
        <xdr:cNvSpPr txBox="1"/>
      </xdr:nvSpPr>
      <xdr:spPr>
        <a:xfrm>
          <a:off x="2641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2149</xdr:rowOff>
    </xdr:from>
    <xdr:to>
      <xdr:col>2</xdr:col>
      <xdr:colOff>638175</xdr:colOff>
      <xdr:row>76</xdr:row>
      <xdr:rowOff>25237</xdr:rowOff>
    </xdr:to>
    <xdr:cxnSp macro="">
      <xdr:nvCxnSpPr>
        <xdr:cNvPr id="187" name="直線コネクタ 186"/>
        <xdr:cNvCxnSpPr/>
      </xdr:nvCxnSpPr>
      <xdr:spPr>
        <a:xfrm>
          <a:off x="1130300" y="13032349"/>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119695</xdr:rowOff>
    </xdr:from>
    <xdr:to>
      <xdr:col>3</xdr:col>
      <xdr:colOff>3175</xdr:colOff>
      <xdr:row>77</xdr:row>
      <xdr:rowOff>49845</xdr:rowOff>
    </xdr:to>
    <xdr:sp macro="" textlink="">
      <xdr:nvSpPr>
        <xdr:cNvPr id="188" name="フローチャート : 判断 187"/>
        <xdr:cNvSpPr/>
      </xdr:nvSpPr>
      <xdr:spPr>
        <a:xfrm>
          <a:off x="1968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40972</xdr:rowOff>
    </xdr:from>
    <xdr:ext cx="534377" cy="259045"/>
    <xdr:sp macro="" textlink="">
      <xdr:nvSpPr>
        <xdr:cNvPr id="189" name="テキスト ボックス 188"/>
        <xdr:cNvSpPr txBox="1"/>
      </xdr:nvSpPr>
      <xdr:spPr>
        <a:xfrm>
          <a:off x="1752111" y="132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160615</xdr:rowOff>
    </xdr:from>
    <xdr:to>
      <xdr:col>1</xdr:col>
      <xdr:colOff>485775</xdr:colOff>
      <xdr:row>77</xdr:row>
      <xdr:rowOff>90765</xdr:rowOff>
    </xdr:to>
    <xdr:sp macro="" textlink="">
      <xdr:nvSpPr>
        <xdr:cNvPr id="190" name="フローチャート : 判断 189"/>
        <xdr:cNvSpPr/>
      </xdr:nvSpPr>
      <xdr:spPr>
        <a:xfrm>
          <a:off x="1079500" y="1319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81892</xdr:rowOff>
    </xdr:from>
    <xdr:ext cx="534377" cy="259045"/>
    <xdr:sp macro="" textlink="">
      <xdr:nvSpPr>
        <xdr:cNvPr id="191" name="テキスト ボックス 190"/>
        <xdr:cNvSpPr txBox="1"/>
      </xdr:nvSpPr>
      <xdr:spPr>
        <a:xfrm>
          <a:off x="863111" y="132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9771</xdr:rowOff>
    </xdr:from>
    <xdr:to>
      <xdr:col>6</xdr:col>
      <xdr:colOff>561975</xdr:colOff>
      <xdr:row>75</xdr:row>
      <xdr:rowOff>111371</xdr:rowOff>
    </xdr:to>
    <xdr:sp macro="" textlink="">
      <xdr:nvSpPr>
        <xdr:cNvPr id="197" name="円/楕円 196"/>
        <xdr:cNvSpPr/>
      </xdr:nvSpPr>
      <xdr:spPr>
        <a:xfrm>
          <a:off x="4584700" y="12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32648</xdr:rowOff>
    </xdr:from>
    <xdr:ext cx="534377" cy="259045"/>
    <xdr:sp macro="" textlink="">
      <xdr:nvSpPr>
        <xdr:cNvPr id="198" name="維持補修費該当値テキスト"/>
        <xdr:cNvSpPr txBox="1"/>
      </xdr:nvSpPr>
      <xdr:spPr>
        <a:xfrm>
          <a:off x="4686300" y="127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80442</xdr:rowOff>
    </xdr:from>
    <xdr:to>
      <xdr:col>5</xdr:col>
      <xdr:colOff>409575</xdr:colOff>
      <xdr:row>71</xdr:row>
      <xdr:rowOff>10592</xdr:rowOff>
    </xdr:to>
    <xdr:sp macro="" textlink="">
      <xdr:nvSpPr>
        <xdr:cNvPr id="199" name="円/楕円 198"/>
        <xdr:cNvSpPr/>
      </xdr:nvSpPr>
      <xdr:spPr>
        <a:xfrm>
          <a:off x="3746500" y="120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27119</xdr:rowOff>
    </xdr:from>
    <xdr:ext cx="534377" cy="259045"/>
    <xdr:sp macro="" textlink="">
      <xdr:nvSpPr>
        <xdr:cNvPr id="200" name="テキスト ボックス 199"/>
        <xdr:cNvSpPr txBox="1"/>
      </xdr:nvSpPr>
      <xdr:spPr>
        <a:xfrm>
          <a:off x="3530111" y="118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50430</xdr:rowOff>
    </xdr:from>
    <xdr:to>
      <xdr:col>4</xdr:col>
      <xdr:colOff>206375</xdr:colOff>
      <xdr:row>75</xdr:row>
      <xdr:rowOff>152031</xdr:rowOff>
    </xdr:to>
    <xdr:sp macro="" textlink="">
      <xdr:nvSpPr>
        <xdr:cNvPr id="201" name="円/楕円 200"/>
        <xdr:cNvSpPr/>
      </xdr:nvSpPr>
      <xdr:spPr>
        <a:xfrm>
          <a:off x="2857500" y="129091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168557</xdr:rowOff>
    </xdr:from>
    <xdr:ext cx="534377" cy="259045"/>
    <xdr:sp macro="" textlink="">
      <xdr:nvSpPr>
        <xdr:cNvPr id="202" name="テキスト ボックス 201"/>
        <xdr:cNvSpPr txBox="1"/>
      </xdr:nvSpPr>
      <xdr:spPr>
        <a:xfrm>
          <a:off x="2641111" y="126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145886</xdr:rowOff>
    </xdr:from>
    <xdr:to>
      <xdr:col>3</xdr:col>
      <xdr:colOff>3175</xdr:colOff>
      <xdr:row>76</xdr:row>
      <xdr:rowOff>76036</xdr:rowOff>
    </xdr:to>
    <xdr:sp macro="" textlink="">
      <xdr:nvSpPr>
        <xdr:cNvPr id="203" name="円/楕円 202"/>
        <xdr:cNvSpPr/>
      </xdr:nvSpPr>
      <xdr:spPr>
        <a:xfrm>
          <a:off x="1968500" y="130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92563</xdr:rowOff>
    </xdr:from>
    <xdr:ext cx="534377" cy="259045"/>
    <xdr:sp macro="" textlink="">
      <xdr:nvSpPr>
        <xdr:cNvPr id="204" name="テキスト ボックス 203"/>
        <xdr:cNvSpPr txBox="1"/>
      </xdr:nvSpPr>
      <xdr:spPr>
        <a:xfrm>
          <a:off x="1752111" y="127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122798</xdr:rowOff>
    </xdr:from>
    <xdr:to>
      <xdr:col>1</xdr:col>
      <xdr:colOff>485775</xdr:colOff>
      <xdr:row>76</xdr:row>
      <xdr:rowOff>52949</xdr:rowOff>
    </xdr:to>
    <xdr:sp macro="" textlink="">
      <xdr:nvSpPr>
        <xdr:cNvPr id="205" name="円/楕円 204"/>
        <xdr:cNvSpPr/>
      </xdr:nvSpPr>
      <xdr:spPr>
        <a:xfrm>
          <a:off x="1079500" y="129815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69475</xdr:rowOff>
    </xdr:from>
    <xdr:ext cx="534377" cy="259045"/>
    <xdr:sp macro="" textlink="">
      <xdr:nvSpPr>
        <xdr:cNvPr id="206" name="テキスト ボックス 205"/>
        <xdr:cNvSpPr txBox="1"/>
      </xdr:nvSpPr>
      <xdr:spPr>
        <a:xfrm>
          <a:off x="863111" y="127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31" name="直線コネクタ 230"/>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2"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3" name="直線コネクタ 232"/>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4"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5" name="直線コネクタ 234"/>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64757</xdr:rowOff>
    </xdr:from>
    <xdr:to>
      <xdr:col>6</xdr:col>
      <xdr:colOff>511175</xdr:colOff>
      <xdr:row>97</xdr:row>
      <xdr:rowOff>65309</xdr:rowOff>
    </xdr:to>
    <xdr:cxnSp macro="">
      <xdr:nvCxnSpPr>
        <xdr:cNvPr id="236" name="直線コネクタ 235"/>
        <xdr:cNvCxnSpPr/>
      </xdr:nvCxnSpPr>
      <xdr:spPr>
        <a:xfrm flipV="1">
          <a:off x="3797300" y="16695407"/>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7"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8" name="フローチャート : 判断 237"/>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65309</xdr:rowOff>
    </xdr:from>
    <xdr:to>
      <xdr:col>5</xdr:col>
      <xdr:colOff>358775</xdr:colOff>
      <xdr:row>97</xdr:row>
      <xdr:rowOff>148273</xdr:rowOff>
    </xdr:to>
    <xdr:cxnSp macro="">
      <xdr:nvCxnSpPr>
        <xdr:cNvPr id="239" name="直線コネクタ 238"/>
        <xdr:cNvCxnSpPr/>
      </xdr:nvCxnSpPr>
      <xdr:spPr>
        <a:xfrm flipV="1">
          <a:off x="2908300" y="16695959"/>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40" name="フローチャート : 判断 239"/>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41" name="テキスト ボックス 240"/>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148273</xdr:rowOff>
    </xdr:from>
    <xdr:to>
      <xdr:col>4</xdr:col>
      <xdr:colOff>155575</xdr:colOff>
      <xdr:row>98</xdr:row>
      <xdr:rowOff>33077</xdr:rowOff>
    </xdr:to>
    <xdr:cxnSp macro="">
      <xdr:nvCxnSpPr>
        <xdr:cNvPr id="242" name="直線コネクタ 241"/>
        <xdr:cNvCxnSpPr/>
      </xdr:nvCxnSpPr>
      <xdr:spPr>
        <a:xfrm flipV="1">
          <a:off x="2019300" y="16778923"/>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3" name="フローチャート : 判断 242"/>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4" name="テキスト ボックス 243"/>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33077</xdr:rowOff>
    </xdr:from>
    <xdr:to>
      <xdr:col>2</xdr:col>
      <xdr:colOff>638175</xdr:colOff>
      <xdr:row>98</xdr:row>
      <xdr:rowOff>46583</xdr:rowOff>
    </xdr:to>
    <xdr:cxnSp macro="">
      <xdr:nvCxnSpPr>
        <xdr:cNvPr id="245" name="直線コネクタ 244"/>
        <xdr:cNvCxnSpPr/>
      </xdr:nvCxnSpPr>
      <xdr:spPr>
        <a:xfrm flipV="1">
          <a:off x="1130300" y="16835177"/>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6" name="フローチャート : 判断 245"/>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7" name="テキスト ボックス 246"/>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8" name="フローチャート : 判断 247"/>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9" name="テキスト ボックス 248"/>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13957</xdr:rowOff>
    </xdr:from>
    <xdr:to>
      <xdr:col>6</xdr:col>
      <xdr:colOff>561975</xdr:colOff>
      <xdr:row>97</xdr:row>
      <xdr:rowOff>115557</xdr:rowOff>
    </xdr:to>
    <xdr:sp macro="" textlink="">
      <xdr:nvSpPr>
        <xdr:cNvPr id="255" name="円/楕円 254"/>
        <xdr:cNvSpPr/>
      </xdr:nvSpPr>
      <xdr:spPr>
        <a:xfrm>
          <a:off x="4584700" y="166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163834</xdr:rowOff>
    </xdr:from>
    <xdr:ext cx="534377" cy="259045"/>
    <xdr:sp macro="" textlink="">
      <xdr:nvSpPr>
        <xdr:cNvPr id="256" name="扶助費該当値テキスト"/>
        <xdr:cNvSpPr txBox="1"/>
      </xdr:nvSpPr>
      <xdr:spPr>
        <a:xfrm>
          <a:off x="4686300" y="166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14509</xdr:rowOff>
    </xdr:from>
    <xdr:to>
      <xdr:col>5</xdr:col>
      <xdr:colOff>409575</xdr:colOff>
      <xdr:row>97</xdr:row>
      <xdr:rowOff>116109</xdr:rowOff>
    </xdr:to>
    <xdr:sp macro="" textlink="">
      <xdr:nvSpPr>
        <xdr:cNvPr id="257" name="円/楕円 256"/>
        <xdr:cNvSpPr/>
      </xdr:nvSpPr>
      <xdr:spPr>
        <a:xfrm>
          <a:off x="3746500" y="166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107236</xdr:rowOff>
    </xdr:from>
    <xdr:ext cx="534377" cy="259045"/>
    <xdr:sp macro="" textlink="">
      <xdr:nvSpPr>
        <xdr:cNvPr id="258" name="テキスト ボックス 257"/>
        <xdr:cNvSpPr txBox="1"/>
      </xdr:nvSpPr>
      <xdr:spPr>
        <a:xfrm>
          <a:off x="3530111" y="167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97473</xdr:rowOff>
    </xdr:from>
    <xdr:to>
      <xdr:col>4</xdr:col>
      <xdr:colOff>206375</xdr:colOff>
      <xdr:row>98</xdr:row>
      <xdr:rowOff>27623</xdr:rowOff>
    </xdr:to>
    <xdr:sp macro="" textlink="">
      <xdr:nvSpPr>
        <xdr:cNvPr id="259" name="円/楕円 258"/>
        <xdr:cNvSpPr/>
      </xdr:nvSpPr>
      <xdr:spPr>
        <a:xfrm>
          <a:off x="2857500" y="167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18750</xdr:rowOff>
    </xdr:from>
    <xdr:ext cx="534377" cy="259045"/>
    <xdr:sp macro="" textlink="">
      <xdr:nvSpPr>
        <xdr:cNvPr id="260" name="テキスト ボックス 259"/>
        <xdr:cNvSpPr txBox="1"/>
      </xdr:nvSpPr>
      <xdr:spPr>
        <a:xfrm>
          <a:off x="2641111" y="1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153727</xdr:rowOff>
    </xdr:from>
    <xdr:to>
      <xdr:col>3</xdr:col>
      <xdr:colOff>3175</xdr:colOff>
      <xdr:row>98</xdr:row>
      <xdr:rowOff>83877</xdr:rowOff>
    </xdr:to>
    <xdr:sp macro="" textlink="">
      <xdr:nvSpPr>
        <xdr:cNvPr id="261" name="円/楕円 260"/>
        <xdr:cNvSpPr/>
      </xdr:nvSpPr>
      <xdr:spPr>
        <a:xfrm>
          <a:off x="1968500" y="167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75004</xdr:rowOff>
    </xdr:from>
    <xdr:ext cx="534377" cy="259045"/>
    <xdr:sp macro="" textlink="">
      <xdr:nvSpPr>
        <xdr:cNvPr id="262" name="テキスト ボックス 261"/>
        <xdr:cNvSpPr txBox="1"/>
      </xdr:nvSpPr>
      <xdr:spPr>
        <a:xfrm>
          <a:off x="1752111" y="168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167233</xdr:rowOff>
    </xdr:from>
    <xdr:to>
      <xdr:col>1</xdr:col>
      <xdr:colOff>485775</xdr:colOff>
      <xdr:row>98</xdr:row>
      <xdr:rowOff>97383</xdr:rowOff>
    </xdr:to>
    <xdr:sp macro="" textlink="">
      <xdr:nvSpPr>
        <xdr:cNvPr id="263" name="円/楕円 262"/>
        <xdr:cNvSpPr/>
      </xdr:nvSpPr>
      <xdr:spPr>
        <a:xfrm>
          <a:off x="1079500" y="167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88510</xdr:rowOff>
    </xdr:from>
    <xdr:ext cx="534377" cy="259045"/>
    <xdr:sp macro="" textlink="">
      <xdr:nvSpPr>
        <xdr:cNvPr id="264" name="テキスト ボックス 263"/>
        <xdr:cNvSpPr txBox="1"/>
      </xdr:nvSpPr>
      <xdr:spPr>
        <a:xfrm>
          <a:off x="863111" y="168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90" name="直線コネクタ 289"/>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91"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2" name="直線コネクタ 291"/>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3"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4" name="直線コネクタ 293"/>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60644</xdr:rowOff>
    </xdr:from>
    <xdr:to>
      <xdr:col>15</xdr:col>
      <xdr:colOff>180975</xdr:colOff>
      <xdr:row>34</xdr:row>
      <xdr:rowOff>145581</xdr:rowOff>
    </xdr:to>
    <xdr:cxnSp macro="">
      <xdr:nvCxnSpPr>
        <xdr:cNvPr id="295" name="直線コネクタ 294"/>
        <xdr:cNvCxnSpPr/>
      </xdr:nvCxnSpPr>
      <xdr:spPr>
        <a:xfrm flipV="1">
          <a:off x="9639300" y="5889944"/>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6"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7" name="フローチャート : 判断 296"/>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137506</xdr:rowOff>
    </xdr:from>
    <xdr:to>
      <xdr:col>14</xdr:col>
      <xdr:colOff>28575</xdr:colOff>
      <xdr:row>34</xdr:row>
      <xdr:rowOff>145581</xdr:rowOff>
    </xdr:to>
    <xdr:cxnSp macro="">
      <xdr:nvCxnSpPr>
        <xdr:cNvPr id="298" name="直線コネクタ 297"/>
        <xdr:cNvCxnSpPr/>
      </xdr:nvCxnSpPr>
      <xdr:spPr>
        <a:xfrm>
          <a:off x="8750300" y="5795356"/>
          <a:ext cx="889000" cy="17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9" name="フローチャート : 判断 298"/>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300" name="テキスト ボックス 299"/>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137506</xdr:rowOff>
    </xdr:from>
    <xdr:to>
      <xdr:col>12</xdr:col>
      <xdr:colOff>511175</xdr:colOff>
      <xdr:row>34</xdr:row>
      <xdr:rowOff>67926</xdr:rowOff>
    </xdr:to>
    <xdr:cxnSp macro="">
      <xdr:nvCxnSpPr>
        <xdr:cNvPr id="301" name="直線コネクタ 300"/>
        <xdr:cNvCxnSpPr/>
      </xdr:nvCxnSpPr>
      <xdr:spPr>
        <a:xfrm flipV="1">
          <a:off x="7861300" y="5795356"/>
          <a:ext cx="889000" cy="10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2" name="フローチャート : 判断 301"/>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3" name="テキスト ボックス 302"/>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2775</xdr:rowOff>
    </xdr:from>
    <xdr:to>
      <xdr:col>11</xdr:col>
      <xdr:colOff>307975</xdr:colOff>
      <xdr:row>34</xdr:row>
      <xdr:rowOff>67926</xdr:rowOff>
    </xdr:to>
    <xdr:cxnSp macro="">
      <xdr:nvCxnSpPr>
        <xdr:cNvPr id="304" name="直線コネクタ 303"/>
        <xdr:cNvCxnSpPr/>
      </xdr:nvCxnSpPr>
      <xdr:spPr>
        <a:xfrm>
          <a:off x="6972300" y="583207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5" name="フローチャート : 判断 304"/>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6" name="テキスト ボックス 305"/>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7" name="フローチャート : 判断 306"/>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8" name="テキスト ボックス 307"/>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9844</xdr:rowOff>
    </xdr:from>
    <xdr:to>
      <xdr:col>15</xdr:col>
      <xdr:colOff>231775</xdr:colOff>
      <xdr:row>34</xdr:row>
      <xdr:rowOff>111444</xdr:rowOff>
    </xdr:to>
    <xdr:sp macro="" textlink="">
      <xdr:nvSpPr>
        <xdr:cNvPr id="314" name="円/楕円 313"/>
        <xdr:cNvSpPr/>
      </xdr:nvSpPr>
      <xdr:spPr>
        <a:xfrm>
          <a:off x="10426700" y="58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32721</xdr:rowOff>
    </xdr:from>
    <xdr:ext cx="599010" cy="259045"/>
    <xdr:sp macro="" textlink="">
      <xdr:nvSpPr>
        <xdr:cNvPr id="315" name="補助費等該当値テキスト"/>
        <xdr:cNvSpPr txBox="1"/>
      </xdr:nvSpPr>
      <xdr:spPr>
        <a:xfrm>
          <a:off x="10528300" y="569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274,208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94781</xdr:rowOff>
    </xdr:from>
    <xdr:to>
      <xdr:col>14</xdr:col>
      <xdr:colOff>79375</xdr:colOff>
      <xdr:row>35</xdr:row>
      <xdr:rowOff>24931</xdr:rowOff>
    </xdr:to>
    <xdr:sp macro="" textlink="">
      <xdr:nvSpPr>
        <xdr:cNvPr id="316" name="円/楕円 315"/>
        <xdr:cNvSpPr/>
      </xdr:nvSpPr>
      <xdr:spPr>
        <a:xfrm>
          <a:off x="9588500" y="59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41458</xdr:rowOff>
    </xdr:from>
    <xdr:ext cx="599010" cy="259045"/>
    <xdr:sp macro="" textlink="">
      <xdr:nvSpPr>
        <xdr:cNvPr id="317" name="テキスト ボックス 316"/>
        <xdr:cNvSpPr txBox="1"/>
      </xdr:nvSpPr>
      <xdr:spPr>
        <a:xfrm>
          <a:off x="9339794" y="569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86706</xdr:rowOff>
    </xdr:from>
    <xdr:to>
      <xdr:col>12</xdr:col>
      <xdr:colOff>561975</xdr:colOff>
      <xdr:row>34</xdr:row>
      <xdr:rowOff>16856</xdr:rowOff>
    </xdr:to>
    <xdr:sp macro="" textlink="">
      <xdr:nvSpPr>
        <xdr:cNvPr id="318" name="円/楕円 317"/>
        <xdr:cNvSpPr/>
      </xdr:nvSpPr>
      <xdr:spPr>
        <a:xfrm>
          <a:off x="8699500" y="5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33383</xdr:rowOff>
    </xdr:from>
    <xdr:ext cx="599010" cy="259045"/>
    <xdr:sp macro="" textlink="">
      <xdr:nvSpPr>
        <xdr:cNvPr id="319" name="テキスト ボックス 318"/>
        <xdr:cNvSpPr txBox="1"/>
      </xdr:nvSpPr>
      <xdr:spPr>
        <a:xfrm>
          <a:off x="8450794" y="55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17126</xdr:rowOff>
    </xdr:from>
    <xdr:to>
      <xdr:col>11</xdr:col>
      <xdr:colOff>358775</xdr:colOff>
      <xdr:row>34</xdr:row>
      <xdr:rowOff>118726</xdr:rowOff>
    </xdr:to>
    <xdr:sp macro="" textlink="">
      <xdr:nvSpPr>
        <xdr:cNvPr id="320" name="円/楕円 319"/>
        <xdr:cNvSpPr/>
      </xdr:nvSpPr>
      <xdr:spPr>
        <a:xfrm>
          <a:off x="7810500" y="58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135253</xdr:rowOff>
    </xdr:from>
    <xdr:ext cx="599010" cy="259045"/>
    <xdr:sp macro="" textlink="">
      <xdr:nvSpPr>
        <xdr:cNvPr id="321" name="テキスト ボックス 320"/>
        <xdr:cNvSpPr txBox="1"/>
      </xdr:nvSpPr>
      <xdr:spPr>
        <a:xfrm>
          <a:off x="7561794" y="56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271,978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123425</xdr:rowOff>
    </xdr:from>
    <xdr:to>
      <xdr:col>10</xdr:col>
      <xdr:colOff>155575</xdr:colOff>
      <xdr:row>34</xdr:row>
      <xdr:rowOff>53575</xdr:rowOff>
    </xdr:to>
    <xdr:sp macro="" textlink="">
      <xdr:nvSpPr>
        <xdr:cNvPr id="322" name="円/楕円 321"/>
        <xdr:cNvSpPr/>
      </xdr:nvSpPr>
      <xdr:spPr>
        <a:xfrm>
          <a:off x="6921500" y="57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70102</xdr:rowOff>
    </xdr:from>
    <xdr:ext cx="599010" cy="259045"/>
    <xdr:sp macro="" textlink="">
      <xdr:nvSpPr>
        <xdr:cNvPr id="323" name="テキスト ボックス 322"/>
        <xdr:cNvSpPr txBox="1"/>
      </xdr:nvSpPr>
      <xdr:spPr>
        <a:xfrm>
          <a:off x="6672794" y="555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9" name="直線コネクタ 348"/>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50"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51" name="直線コネクタ 350"/>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2"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3" name="直線コネクタ 352"/>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107317</xdr:rowOff>
    </xdr:from>
    <xdr:to>
      <xdr:col>15</xdr:col>
      <xdr:colOff>180975</xdr:colOff>
      <xdr:row>54</xdr:row>
      <xdr:rowOff>159160</xdr:rowOff>
    </xdr:to>
    <xdr:cxnSp macro="">
      <xdr:nvCxnSpPr>
        <xdr:cNvPr id="354" name="直線コネクタ 353"/>
        <xdr:cNvCxnSpPr/>
      </xdr:nvCxnSpPr>
      <xdr:spPr>
        <a:xfrm flipV="1">
          <a:off x="9639300" y="9022717"/>
          <a:ext cx="838200" cy="3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5"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6" name="フローチャート : 判断 355"/>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159160</xdr:rowOff>
    </xdr:from>
    <xdr:to>
      <xdr:col>14</xdr:col>
      <xdr:colOff>28575</xdr:colOff>
      <xdr:row>55</xdr:row>
      <xdr:rowOff>68720</xdr:rowOff>
    </xdr:to>
    <xdr:cxnSp macro="">
      <xdr:nvCxnSpPr>
        <xdr:cNvPr id="357" name="直線コネクタ 356"/>
        <xdr:cNvCxnSpPr/>
      </xdr:nvCxnSpPr>
      <xdr:spPr>
        <a:xfrm flipV="1">
          <a:off x="8750300" y="9417460"/>
          <a:ext cx="889000" cy="8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8" name="フローチャート : 判断 357"/>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9" name="テキスト ボックス 358"/>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94669</xdr:rowOff>
    </xdr:from>
    <xdr:to>
      <xdr:col>12</xdr:col>
      <xdr:colOff>511175</xdr:colOff>
      <xdr:row>55</xdr:row>
      <xdr:rowOff>68720</xdr:rowOff>
    </xdr:to>
    <xdr:cxnSp macro="">
      <xdr:nvCxnSpPr>
        <xdr:cNvPr id="360" name="直線コネクタ 359"/>
        <xdr:cNvCxnSpPr/>
      </xdr:nvCxnSpPr>
      <xdr:spPr>
        <a:xfrm>
          <a:off x="7861300" y="9352969"/>
          <a:ext cx="889000" cy="1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61" name="フローチャート : 判断 360"/>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2" name="テキスト ボックス 361"/>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94669</xdr:rowOff>
    </xdr:from>
    <xdr:to>
      <xdr:col>11</xdr:col>
      <xdr:colOff>307975</xdr:colOff>
      <xdr:row>54</xdr:row>
      <xdr:rowOff>106295</xdr:rowOff>
    </xdr:to>
    <xdr:cxnSp macro="">
      <xdr:nvCxnSpPr>
        <xdr:cNvPr id="363" name="直線コネクタ 362"/>
        <xdr:cNvCxnSpPr/>
      </xdr:nvCxnSpPr>
      <xdr:spPr>
        <a:xfrm flipV="1">
          <a:off x="6972300" y="935296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4" name="フローチャート : 判断 363"/>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5" name="テキスト ボックス 364"/>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6" name="フローチャート : 判断 365"/>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7" name="テキスト ボックス 366"/>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56517</xdr:rowOff>
    </xdr:from>
    <xdr:to>
      <xdr:col>15</xdr:col>
      <xdr:colOff>231775</xdr:colOff>
      <xdr:row>52</xdr:row>
      <xdr:rowOff>158117</xdr:rowOff>
    </xdr:to>
    <xdr:sp macro="" textlink="">
      <xdr:nvSpPr>
        <xdr:cNvPr id="373" name="円/楕円 372"/>
        <xdr:cNvSpPr/>
      </xdr:nvSpPr>
      <xdr:spPr>
        <a:xfrm>
          <a:off x="10426700" y="89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79394</xdr:rowOff>
    </xdr:from>
    <xdr:ext cx="599010" cy="259045"/>
    <xdr:sp macro="" textlink="">
      <xdr:nvSpPr>
        <xdr:cNvPr id="374" name="普通建設事業費該当値テキスト"/>
        <xdr:cNvSpPr txBox="1"/>
      </xdr:nvSpPr>
      <xdr:spPr>
        <a:xfrm>
          <a:off x="10528300" y="882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364,916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108360</xdr:rowOff>
    </xdr:from>
    <xdr:to>
      <xdr:col>14</xdr:col>
      <xdr:colOff>79375</xdr:colOff>
      <xdr:row>55</xdr:row>
      <xdr:rowOff>38510</xdr:rowOff>
    </xdr:to>
    <xdr:sp macro="" textlink="">
      <xdr:nvSpPr>
        <xdr:cNvPr id="375" name="円/楕円 374"/>
        <xdr:cNvSpPr/>
      </xdr:nvSpPr>
      <xdr:spPr>
        <a:xfrm>
          <a:off x="9588500" y="9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55037</xdr:rowOff>
    </xdr:from>
    <xdr:ext cx="599010" cy="259045"/>
    <xdr:sp macro="" textlink="">
      <xdr:nvSpPr>
        <xdr:cNvPr id="376" name="テキスト ボックス 375"/>
        <xdr:cNvSpPr txBox="1"/>
      </xdr:nvSpPr>
      <xdr:spPr>
        <a:xfrm>
          <a:off x="9339794" y="91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244,041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17920</xdr:rowOff>
    </xdr:from>
    <xdr:to>
      <xdr:col>12</xdr:col>
      <xdr:colOff>561975</xdr:colOff>
      <xdr:row>55</xdr:row>
      <xdr:rowOff>119520</xdr:rowOff>
    </xdr:to>
    <xdr:sp macro="" textlink="">
      <xdr:nvSpPr>
        <xdr:cNvPr id="377" name="円/楕円 376"/>
        <xdr:cNvSpPr/>
      </xdr:nvSpPr>
      <xdr:spPr>
        <a:xfrm>
          <a:off x="8699500" y="9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136047</xdr:rowOff>
    </xdr:from>
    <xdr:ext cx="599010" cy="259045"/>
    <xdr:sp macro="" textlink="">
      <xdr:nvSpPr>
        <xdr:cNvPr id="378" name="テキスト ボックス 377"/>
        <xdr:cNvSpPr txBox="1"/>
      </xdr:nvSpPr>
      <xdr:spPr>
        <a:xfrm>
          <a:off x="8450794" y="922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43869</xdr:rowOff>
    </xdr:from>
    <xdr:to>
      <xdr:col>11</xdr:col>
      <xdr:colOff>358775</xdr:colOff>
      <xdr:row>54</xdr:row>
      <xdr:rowOff>145469</xdr:rowOff>
    </xdr:to>
    <xdr:sp macro="" textlink="">
      <xdr:nvSpPr>
        <xdr:cNvPr id="379" name="円/楕円 378"/>
        <xdr:cNvSpPr/>
      </xdr:nvSpPr>
      <xdr:spPr>
        <a:xfrm>
          <a:off x="7810500" y="93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161996</xdr:rowOff>
    </xdr:from>
    <xdr:ext cx="599010" cy="259045"/>
    <xdr:sp macro="" textlink="">
      <xdr:nvSpPr>
        <xdr:cNvPr id="380" name="テキスト ボックス 379"/>
        <xdr:cNvSpPr txBox="1"/>
      </xdr:nvSpPr>
      <xdr:spPr>
        <a:xfrm>
          <a:off x="7561794" y="907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263,789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55495</xdr:rowOff>
    </xdr:from>
    <xdr:to>
      <xdr:col>10</xdr:col>
      <xdr:colOff>155575</xdr:colOff>
      <xdr:row>54</xdr:row>
      <xdr:rowOff>157095</xdr:rowOff>
    </xdr:to>
    <xdr:sp macro="" textlink="">
      <xdr:nvSpPr>
        <xdr:cNvPr id="381" name="円/楕円 380"/>
        <xdr:cNvSpPr/>
      </xdr:nvSpPr>
      <xdr:spPr>
        <a:xfrm>
          <a:off x="6921500" y="93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2172</xdr:rowOff>
    </xdr:from>
    <xdr:ext cx="599010" cy="259045"/>
    <xdr:sp macro="" textlink="">
      <xdr:nvSpPr>
        <xdr:cNvPr id="382" name="テキスト ボックス 381"/>
        <xdr:cNvSpPr txBox="1"/>
      </xdr:nvSpPr>
      <xdr:spPr>
        <a:xfrm>
          <a:off x="6672794" y="90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6" name="直線コネクタ 405"/>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9"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10" name="直線コネクタ 409"/>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81518</xdr:rowOff>
    </xdr:from>
    <xdr:to>
      <xdr:col>15</xdr:col>
      <xdr:colOff>180975</xdr:colOff>
      <xdr:row>78</xdr:row>
      <xdr:rowOff>158815</xdr:rowOff>
    </xdr:to>
    <xdr:cxnSp macro="">
      <xdr:nvCxnSpPr>
        <xdr:cNvPr id="411" name="直線コネクタ 410"/>
        <xdr:cNvCxnSpPr/>
      </xdr:nvCxnSpPr>
      <xdr:spPr>
        <a:xfrm>
          <a:off x="9639300" y="13454618"/>
          <a:ext cx="838200" cy="7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2"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3" name="フローチャート : 判断 412"/>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4" name="フローチャート : 判断 413"/>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5" name="テキスト ボックス 414"/>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108015</xdr:rowOff>
    </xdr:from>
    <xdr:to>
      <xdr:col>15</xdr:col>
      <xdr:colOff>231775</xdr:colOff>
      <xdr:row>79</xdr:row>
      <xdr:rowOff>38165</xdr:rowOff>
    </xdr:to>
    <xdr:sp macro="" textlink="">
      <xdr:nvSpPr>
        <xdr:cNvPr id="421" name="円/楕円 420"/>
        <xdr:cNvSpPr/>
      </xdr:nvSpPr>
      <xdr:spPr>
        <a:xfrm>
          <a:off x="10426700" y="134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22942</xdr:rowOff>
    </xdr:from>
    <xdr:ext cx="534377" cy="259045"/>
    <xdr:sp macro="" textlink="">
      <xdr:nvSpPr>
        <xdr:cNvPr id="422" name="普通建設事業費 （ うち新規整備　）該当値テキスト"/>
        <xdr:cNvSpPr txBox="1"/>
      </xdr:nvSpPr>
      <xdr:spPr>
        <a:xfrm>
          <a:off x="10528300" y="13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30718</xdr:rowOff>
    </xdr:from>
    <xdr:to>
      <xdr:col>14</xdr:col>
      <xdr:colOff>79375</xdr:colOff>
      <xdr:row>78</xdr:row>
      <xdr:rowOff>132318</xdr:rowOff>
    </xdr:to>
    <xdr:sp macro="" textlink="">
      <xdr:nvSpPr>
        <xdr:cNvPr id="423" name="円/楕円 422"/>
        <xdr:cNvSpPr/>
      </xdr:nvSpPr>
      <xdr:spPr>
        <a:xfrm>
          <a:off x="9588500" y="134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123445</xdr:rowOff>
    </xdr:from>
    <xdr:ext cx="534377" cy="259045"/>
    <xdr:sp macro="" textlink="">
      <xdr:nvSpPr>
        <xdr:cNvPr id="424" name="テキスト ボックス 423"/>
        <xdr:cNvSpPr txBox="1"/>
      </xdr:nvSpPr>
      <xdr:spPr>
        <a:xfrm>
          <a:off x="9372111" y="134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8" name="直線コネクタ 447"/>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9"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50" name="直線コネクタ 449"/>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51"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2" name="直線コネクタ 451"/>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116238</xdr:rowOff>
    </xdr:from>
    <xdr:to>
      <xdr:col>15</xdr:col>
      <xdr:colOff>180975</xdr:colOff>
      <xdr:row>95</xdr:row>
      <xdr:rowOff>130983</xdr:rowOff>
    </xdr:to>
    <xdr:cxnSp macro="">
      <xdr:nvCxnSpPr>
        <xdr:cNvPr id="453" name="直線コネクタ 452"/>
        <xdr:cNvCxnSpPr/>
      </xdr:nvCxnSpPr>
      <xdr:spPr>
        <a:xfrm flipV="1">
          <a:off x="9639300" y="15889638"/>
          <a:ext cx="838200" cy="5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4"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5" name="フローチャート : 判断 454"/>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6" name="フローチャート : 判断 455"/>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7" name="テキスト ボックス 456"/>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65438</xdr:rowOff>
    </xdr:from>
    <xdr:to>
      <xdr:col>15</xdr:col>
      <xdr:colOff>231775</xdr:colOff>
      <xdr:row>92</xdr:row>
      <xdr:rowOff>167038</xdr:rowOff>
    </xdr:to>
    <xdr:sp macro="" textlink="">
      <xdr:nvSpPr>
        <xdr:cNvPr id="463" name="円/楕円 462"/>
        <xdr:cNvSpPr/>
      </xdr:nvSpPr>
      <xdr:spPr>
        <a:xfrm>
          <a:off x="10426700" y="158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88315</xdr:rowOff>
    </xdr:from>
    <xdr:ext cx="599010" cy="259045"/>
    <xdr:sp macro="" textlink="">
      <xdr:nvSpPr>
        <xdr:cNvPr id="464" name="普通建設事業費 （ うち更新整備　）該当値テキスト"/>
        <xdr:cNvSpPr txBox="1"/>
      </xdr:nvSpPr>
      <xdr:spPr>
        <a:xfrm>
          <a:off x="10528300" y="1569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296,158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80183</xdr:rowOff>
    </xdr:from>
    <xdr:to>
      <xdr:col>14</xdr:col>
      <xdr:colOff>79375</xdr:colOff>
      <xdr:row>96</xdr:row>
      <xdr:rowOff>10333</xdr:rowOff>
    </xdr:to>
    <xdr:sp macro="" textlink="">
      <xdr:nvSpPr>
        <xdr:cNvPr id="465" name="円/楕円 464"/>
        <xdr:cNvSpPr/>
      </xdr:nvSpPr>
      <xdr:spPr>
        <a:xfrm>
          <a:off x="9588500" y="163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26860</xdr:rowOff>
    </xdr:from>
    <xdr:ext cx="599010" cy="259045"/>
    <xdr:sp macro="" textlink="">
      <xdr:nvSpPr>
        <xdr:cNvPr id="466" name="テキスト ボックス 465"/>
        <xdr:cNvSpPr txBox="1"/>
      </xdr:nvSpPr>
      <xdr:spPr>
        <a:xfrm>
          <a:off x="9339794" y="161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8" name="直線コネクタ 487"/>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9"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91"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2" name="直線コネクタ 491"/>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103632</xdr:rowOff>
    </xdr:from>
    <xdr:to>
      <xdr:col>23</xdr:col>
      <xdr:colOff>517525</xdr:colOff>
      <xdr:row>38</xdr:row>
      <xdr:rowOff>106137</xdr:rowOff>
    </xdr:to>
    <xdr:cxnSp macro="">
      <xdr:nvCxnSpPr>
        <xdr:cNvPr id="493" name="直線コネクタ 492"/>
        <xdr:cNvCxnSpPr/>
      </xdr:nvCxnSpPr>
      <xdr:spPr>
        <a:xfrm flipV="1">
          <a:off x="15481300" y="6618732"/>
          <a:ext cx="8382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4"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5" name="フローチャート : 判断 494"/>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106137</xdr:rowOff>
    </xdr:from>
    <xdr:to>
      <xdr:col>22</xdr:col>
      <xdr:colOff>365125</xdr:colOff>
      <xdr:row>38</xdr:row>
      <xdr:rowOff>108483</xdr:rowOff>
    </xdr:to>
    <xdr:cxnSp macro="">
      <xdr:nvCxnSpPr>
        <xdr:cNvPr id="496" name="直線コネクタ 495"/>
        <xdr:cNvCxnSpPr/>
      </xdr:nvCxnSpPr>
      <xdr:spPr>
        <a:xfrm flipV="1">
          <a:off x="14592300" y="6621237"/>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7" name="フローチャート : 判断 496"/>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8" name="テキスト ボックス 497"/>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108483</xdr:rowOff>
    </xdr:from>
    <xdr:to>
      <xdr:col>21</xdr:col>
      <xdr:colOff>161925</xdr:colOff>
      <xdr:row>38</xdr:row>
      <xdr:rowOff>137378</xdr:rowOff>
    </xdr:to>
    <xdr:cxnSp macro="">
      <xdr:nvCxnSpPr>
        <xdr:cNvPr id="499" name="直線コネクタ 498"/>
        <xdr:cNvCxnSpPr/>
      </xdr:nvCxnSpPr>
      <xdr:spPr>
        <a:xfrm flipV="1">
          <a:off x="13703300" y="6623583"/>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500" name="フローチャート : 判断 499"/>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501" name="テキスト ボックス 500"/>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137378</xdr:rowOff>
    </xdr:from>
    <xdr:to>
      <xdr:col>19</xdr:col>
      <xdr:colOff>644525</xdr:colOff>
      <xdr:row>38</xdr:row>
      <xdr:rowOff>138694</xdr:rowOff>
    </xdr:to>
    <xdr:cxnSp macro="">
      <xdr:nvCxnSpPr>
        <xdr:cNvPr id="502" name="直線コネクタ 501"/>
        <xdr:cNvCxnSpPr/>
      </xdr:nvCxnSpPr>
      <xdr:spPr>
        <a:xfrm flipV="1">
          <a:off x="12814300" y="6652478"/>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3" name="フローチャート : 判断 502"/>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4" name="テキスト ボックス 503"/>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5" name="フローチャート : 判断 504"/>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6" name="テキスト ボックス 505"/>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52832</xdr:rowOff>
    </xdr:from>
    <xdr:to>
      <xdr:col>23</xdr:col>
      <xdr:colOff>568325</xdr:colOff>
      <xdr:row>38</xdr:row>
      <xdr:rowOff>154432</xdr:rowOff>
    </xdr:to>
    <xdr:sp macro="" textlink="">
      <xdr:nvSpPr>
        <xdr:cNvPr id="512" name="円/楕円 511"/>
        <xdr:cNvSpPr/>
      </xdr:nvSpPr>
      <xdr:spPr>
        <a:xfrm>
          <a:off x="16268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469744" cy="259045"/>
    <xdr:sp macro="" textlink="">
      <xdr:nvSpPr>
        <xdr:cNvPr id="513" name="災害復旧事業費該当値テキスト"/>
        <xdr:cNvSpPr txBox="1"/>
      </xdr:nvSpPr>
      <xdr:spPr>
        <a:xfrm>
          <a:off x="16370300" y="65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55337</xdr:rowOff>
    </xdr:from>
    <xdr:to>
      <xdr:col>22</xdr:col>
      <xdr:colOff>415925</xdr:colOff>
      <xdr:row>38</xdr:row>
      <xdr:rowOff>156937</xdr:rowOff>
    </xdr:to>
    <xdr:sp macro="" textlink="">
      <xdr:nvSpPr>
        <xdr:cNvPr id="514" name="円/楕円 513"/>
        <xdr:cNvSpPr/>
      </xdr:nvSpPr>
      <xdr:spPr>
        <a:xfrm>
          <a:off x="15430500" y="65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2014</xdr:rowOff>
    </xdr:from>
    <xdr:ext cx="469744" cy="259045"/>
    <xdr:sp macro="" textlink="">
      <xdr:nvSpPr>
        <xdr:cNvPr id="515" name="テキスト ボックス 514"/>
        <xdr:cNvSpPr txBox="1"/>
      </xdr:nvSpPr>
      <xdr:spPr>
        <a:xfrm>
          <a:off x="15246427" y="634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57683</xdr:rowOff>
    </xdr:from>
    <xdr:to>
      <xdr:col>21</xdr:col>
      <xdr:colOff>212725</xdr:colOff>
      <xdr:row>38</xdr:row>
      <xdr:rowOff>159283</xdr:rowOff>
    </xdr:to>
    <xdr:sp macro="" textlink="">
      <xdr:nvSpPr>
        <xdr:cNvPr id="516" name="円/楕円 515"/>
        <xdr:cNvSpPr/>
      </xdr:nvSpPr>
      <xdr:spPr>
        <a:xfrm>
          <a:off x="14541500" y="65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150410</xdr:rowOff>
    </xdr:from>
    <xdr:ext cx="469744" cy="259045"/>
    <xdr:sp macro="" textlink="">
      <xdr:nvSpPr>
        <xdr:cNvPr id="517" name="テキスト ボックス 516"/>
        <xdr:cNvSpPr txBox="1"/>
      </xdr:nvSpPr>
      <xdr:spPr>
        <a:xfrm>
          <a:off x="14357427" y="66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86578</xdr:rowOff>
    </xdr:from>
    <xdr:to>
      <xdr:col>20</xdr:col>
      <xdr:colOff>9525</xdr:colOff>
      <xdr:row>39</xdr:row>
      <xdr:rowOff>16728</xdr:rowOff>
    </xdr:to>
    <xdr:sp macro="" textlink="">
      <xdr:nvSpPr>
        <xdr:cNvPr id="518" name="円/楕円 517"/>
        <xdr:cNvSpPr/>
      </xdr:nvSpPr>
      <xdr:spPr>
        <a:xfrm>
          <a:off x="13652500" y="660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7855</xdr:rowOff>
    </xdr:from>
    <xdr:ext cx="378565" cy="259045"/>
    <xdr:sp macro="" textlink="">
      <xdr:nvSpPr>
        <xdr:cNvPr id="519" name="テキスト ボックス 518"/>
        <xdr:cNvSpPr txBox="1"/>
      </xdr:nvSpPr>
      <xdr:spPr>
        <a:xfrm>
          <a:off x="13514017" y="6694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87894</xdr:rowOff>
    </xdr:from>
    <xdr:to>
      <xdr:col>18</xdr:col>
      <xdr:colOff>492125</xdr:colOff>
      <xdr:row>39</xdr:row>
      <xdr:rowOff>18044</xdr:rowOff>
    </xdr:to>
    <xdr:sp macro="" textlink="">
      <xdr:nvSpPr>
        <xdr:cNvPr id="520" name="円/楕円 519"/>
        <xdr:cNvSpPr/>
      </xdr:nvSpPr>
      <xdr:spPr>
        <a:xfrm>
          <a:off x="12763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9171</xdr:rowOff>
    </xdr:from>
    <xdr:ext cx="378565" cy="259045"/>
    <xdr:sp macro="" textlink="">
      <xdr:nvSpPr>
        <xdr:cNvPr id="521" name="テキスト ボックス 520"/>
        <xdr:cNvSpPr txBox="1"/>
      </xdr:nvSpPr>
      <xdr:spPr>
        <a:xfrm>
          <a:off x="12625017" y="6695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5" name="テキスト ボックス 534"/>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7" name="テキスト ボックス 536"/>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9" name="テキスト ボックス 538"/>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1" name="テキスト ボックス 54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3" name="直線コネクタ 542"/>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4"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6"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7" name="直線コネクタ 546"/>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9"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50" name="フローチャート : 判断 549"/>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2" name="フローチャート : 判断 551"/>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3" name="テキスト ボックス 552"/>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5" name="フローチャート : 判断 554"/>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6" name="テキスト ボックス 555"/>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8" name="フローチャート : 判断 557"/>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9" name="テキスト ボックス 558"/>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60" name="フローチャート : 判断 559"/>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61" name="テキスト ボックス 560"/>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8"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8" name="テキスト ボックス 58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0" name="テキスト ボックス 58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2" name="テキスト ボックス 59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4" name="テキスト ボックス 59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8" name="直線コネクタ 597"/>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9"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600" name="直線コネクタ 599"/>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601"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2" name="直線コネクタ 601"/>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168846</xdr:rowOff>
    </xdr:from>
    <xdr:to>
      <xdr:col>23</xdr:col>
      <xdr:colOff>517525</xdr:colOff>
      <xdr:row>75</xdr:row>
      <xdr:rowOff>5882</xdr:rowOff>
    </xdr:to>
    <xdr:cxnSp macro="">
      <xdr:nvCxnSpPr>
        <xdr:cNvPr id="603" name="直線コネクタ 602"/>
        <xdr:cNvCxnSpPr/>
      </xdr:nvCxnSpPr>
      <xdr:spPr>
        <a:xfrm>
          <a:off x="15481300" y="12856146"/>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4"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5" name="フローチャート : 判断 604"/>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167246</xdr:rowOff>
    </xdr:from>
    <xdr:to>
      <xdr:col>22</xdr:col>
      <xdr:colOff>365125</xdr:colOff>
      <xdr:row>74</xdr:row>
      <xdr:rowOff>168846</xdr:rowOff>
    </xdr:to>
    <xdr:cxnSp macro="">
      <xdr:nvCxnSpPr>
        <xdr:cNvPr id="606" name="直線コネクタ 605"/>
        <xdr:cNvCxnSpPr/>
      </xdr:nvCxnSpPr>
      <xdr:spPr>
        <a:xfrm>
          <a:off x="14592300" y="128545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7" name="フローチャート : 判断 606"/>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8" name="テキスト ボックス 607"/>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145054</xdr:rowOff>
    </xdr:from>
    <xdr:to>
      <xdr:col>21</xdr:col>
      <xdr:colOff>161925</xdr:colOff>
      <xdr:row>74</xdr:row>
      <xdr:rowOff>167246</xdr:rowOff>
    </xdr:to>
    <xdr:cxnSp macro="">
      <xdr:nvCxnSpPr>
        <xdr:cNvPr id="609" name="直線コネクタ 608"/>
        <xdr:cNvCxnSpPr/>
      </xdr:nvCxnSpPr>
      <xdr:spPr>
        <a:xfrm>
          <a:off x="13703300" y="12832354"/>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10" name="フローチャート : 判断 609"/>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11" name="テキスト ボックス 610"/>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145054</xdr:rowOff>
    </xdr:from>
    <xdr:to>
      <xdr:col>19</xdr:col>
      <xdr:colOff>644525</xdr:colOff>
      <xdr:row>74</xdr:row>
      <xdr:rowOff>151313</xdr:rowOff>
    </xdr:to>
    <xdr:cxnSp macro="">
      <xdr:nvCxnSpPr>
        <xdr:cNvPr id="612" name="直線コネクタ 611"/>
        <xdr:cNvCxnSpPr/>
      </xdr:nvCxnSpPr>
      <xdr:spPr>
        <a:xfrm flipV="1">
          <a:off x="12814300" y="12832354"/>
          <a:ext cx="88900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3" name="フローチャート : 判断 612"/>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4" name="テキスト ボックス 613"/>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5" name="フローチャート : 判断 614"/>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6" name="テキスト ボックス 615"/>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126532</xdr:rowOff>
    </xdr:from>
    <xdr:to>
      <xdr:col>23</xdr:col>
      <xdr:colOff>568325</xdr:colOff>
      <xdr:row>75</xdr:row>
      <xdr:rowOff>56682</xdr:rowOff>
    </xdr:to>
    <xdr:sp macro="" textlink="">
      <xdr:nvSpPr>
        <xdr:cNvPr id="622" name="円/楕円 621"/>
        <xdr:cNvSpPr/>
      </xdr:nvSpPr>
      <xdr:spPr>
        <a:xfrm>
          <a:off x="16268700" y="12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149409</xdr:rowOff>
    </xdr:from>
    <xdr:ext cx="599010" cy="259045"/>
    <xdr:sp macro="" textlink="">
      <xdr:nvSpPr>
        <xdr:cNvPr id="623" name="公債費該当値テキスト"/>
        <xdr:cNvSpPr txBox="1"/>
      </xdr:nvSpPr>
      <xdr:spPr>
        <a:xfrm>
          <a:off x="16370300" y="1266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118046</xdr:rowOff>
    </xdr:from>
    <xdr:to>
      <xdr:col>22</xdr:col>
      <xdr:colOff>415925</xdr:colOff>
      <xdr:row>75</xdr:row>
      <xdr:rowOff>48196</xdr:rowOff>
    </xdr:to>
    <xdr:sp macro="" textlink="">
      <xdr:nvSpPr>
        <xdr:cNvPr id="624" name="円/楕円 623"/>
        <xdr:cNvSpPr/>
      </xdr:nvSpPr>
      <xdr:spPr>
        <a:xfrm>
          <a:off x="15430500" y="12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64723</xdr:rowOff>
    </xdr:from>
    <xdr:ext cx="599010" cy="259045"/>
    <xdr:sp macro="" textlink="">
      <xdr:nvSpPr>
        <xdr:cNvPr id="625" name="テキスト ボックス 624"/>
        <xdr:cNvSpPr txBox="1"/>
      </xdr:nvSpPr>
      <xdr:spPr>
        <a:xfrm>
          <a:off x="15181794" y="125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143,625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116446</xdr:rowOff>
    </xdr:from>
    <xdr:to>
      <xdr:col>21</xdr:col>
      <xdr:colOff>212725</xdr:colOff>
      <xdr:row>75</xdr:row>
      <xdr:rowOff>46596</xdr:rowOff>
    </xdr:to>
    <xdr:sp macro="" textlink="">
      <xdr:nvSpPr>
        <xdr:cNvPr id="626" name="円/楕円 625"/>
        <xdr:cNvSpPr/>
      </xdr:nvSpPr>
      <xdr:spPr>
        <a:xfrm>
          <a:off x="14541500" y="128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63123</xdr:rowOff>
    </xdr:from>
    <xdr:ext cx="599010" cy="259045"/>
    <xdr:sp macro="" textlink="">
      <xdr:nvSpPr>
        <xdr:cNvPr id="627" name="テキスト ボックス 626"/>
        <xdr:cNvSpPr txBox="1"/>
      </xdr:nvSpPr>
      <xdr:spPr>
        <a:xfrm>
          <a:off x="14292794" y="1257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94254</xdr:rowOff>
    </xdr:from>
    <xdr:to>
      <xdr:col>20</xdr:col>
      <xdr:colOff>9525</xdr:colOff>
      <xdr:row>75</xdr:row>
      <xdr:rowOff>24404</xdr:rowOff>
    </xdr:to>
    <xdr:sp macro="" textlink="">
      <xdr:nvSpPr>
        <xdr:cNvPr id="628" name="円/楕円 627"/>
        <xdr:cNvSpPr/>
      </xdr:nvSpPr>
      <xdr:spPr>
        <a:xfrm>
          <a:off x="13652500" y="1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40931</xdr:rowOff>
    </xdr:from>
    <xdr:ext cx="599010" cy="259045"/>
    <xdr:sp macro="" textlink="">
      <xdr:nvSpPr>
        <xdr:cNvPr id="629" name="テキスト ボックス 628"/>
        <xdr:cNvSpPr txBox="1"/>
      </xdr:nvSpPr>
      <xdr:spPr>
        <a:xfrm>
          <a:off x="13403794" y="125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100513</xdr:rowOff>
    </xdr:from>
    <xdr:to>
      <xdr:col>18</xdr:col>
      <xdr:colOff>492125</xdr:colOff>
      <xdr:row>75</xdr:row>
      <xdr:rowOff>30663</xdr:rowOff>
    </xdr:to>
    <xdr:sp macro="" textlink="">
      <xdr:nvSpPr>
        <xdr:cNvPr id="630" name="円/楕円 629"/>
        <xdr:cNvSpPr/>
      </xdr:nvSpPr>
      <xdr:spPr>
        <a:xfrm>
          <a:off x="12763500" y="127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47190</xdr:rowOff>
    </xdr:from>
    <xdr:ext cx="599010" cy="259045"/>
    <xdr:sp macro="" textlink="">
      <xdr:nvSpPr>
        <xdr:cNvPr id="631" name="テキスト ボックス 630"/>
        <xdr:cNvSpPr txBox="1"/>
      </xdr:nvSpPr>
      <xdr:spPr>
        <a:xfrm>
          <a:off x="12514794" y="1256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2" name="直線コネクタ 64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3" name="テキスト ボックス 64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6" name="直線コネクタ 64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7" name="テキスト ボックス 64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51" name="直線コネクタ 650"/>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2"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3" name="直線コネクタ 652"/>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4"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5" name="直線コネクタ 654"/>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53649</xdr:rowOff>
    </xdr:from>
    <xdr:to>
      <xdr:col>23</xdr:col>
      <xdr:colOff>517525</xdr:colOff>
      <xdr:row>94</xdr:row>
      <xdr:rowOff>95061</xdr:rowOff>
    </xdr:to>
    <xdr:cxnSp macro="">
      <xdr:nvCxnSpPr>
        <xdr:cNvPr id="656" name="直線コネクタ 655"/>
        <xdr:cNvCxnSpPr/>
      </xdr:nvCxnSpPr>
      <xdr:spPr>
        <a:xfrm flipV="1">
          <a:off x="15481300" y="15998499"/>
          <a:ext cx="838200" cy="2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7"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8" name="フローチャート : 判断 657"/>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95061</xdr:rowOff>
    </xdr:from>
    <xdr:to>
      <xdr:col>22</xdr:col>
      <xdr:colOff>365125</xdr:colOff>
      <xdr:row>94</xdr:row>
      <xdr:rowOff>165222</xdr:rowOff>
    </xdr:to>
    <xdr:cxnSp macro="">
      <xdr:nvCxnSpPr>
        <xdr:cNvPr id="659" name="直線コネクタ 658"/>
        <xdr:cNvCxnSpPr/>
      </xdr:nvCxnSpPr>
      <xdr:spPr>
        <a:xfrm flipV="1">
          <a:off x="14592300" y="16211361"/>
          <a:ext cx="8890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60" name="フローチャート : 判断 659"/>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61" name="テキスト ボックス 660"/>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165222</xdr:rowOff>
    </xdr:from>
    <xdr:to>
      <xdr:col>21</xdr:col>
      <xdr:colOff>161925</xdr:colOff>
      <xdr:row>94</xdr:row>
      <xdr:rowOff>169790</xdr:rowOff>
    </xdr:to>
    <xdr:cxnSp macro="">
      <xdr:nvCxnSpPr>
        <xdr:cNvPr id="662" name="直線コネクタ 661"/>
        <xdr:cNvCxnSpPr/>
      </xdr:nvCxnSpPr>
      <xdr:spPr>
        <a:xfrm flipV="1">
          <a:off x="13703300" y="1628152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3" name="フローチャート : 判断 662"/>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4" name="テキスト ボックス 663"/>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169790</xdr:rowOff>
    </xdr:from>
    <xdr:to>
      <xdr:col>19</xdr:col>
      <xdr:colOff>644525</xdr:colOff>
      <xdr:row>95</xdr:row>
      <xdr:rowOff>57696</xdr:rowOff>
    </xdr:to>
    <xdr:cxnSp macro="">
      <xdr:nvCxnSpPr>
        <xdr:cNvPr id="665" name="直線コネクタ 664"/>
        <xdr:cNvCxnSpPr/>
      </xdr:nvCxnSpPr>
      <xdr:spPr>
        <a:xfrm flipV="1">
          <a:off x="12814300" y="16286090"/>
          <a:ext cx="889000" cy="5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6" name="フローチャート : 判断 665"/>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7" name="テキスト ボックス 666"/>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8" name="フローチャート : 判断 667"/>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9" name="テキスト ボックス 668"/>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2849</xdr:rowOff>
    </xdr:from>
    <xdr:to>
      <xdr:col>23</xdr:col>
      <xdr:colOff>568325</xdr:colOff>
      <xdr:row>93</xdr:row>
      <xdr:rowOff>104449</xdr:rowOff>
    </xdr:to>
    <xdr:sp macro="" textlink="">
      <xdr:nvSpPr>
        <xdr:cNvPr id="675" name="円/楕円 674"/>
        <xdr:cNvSpPr/>
      </xdr:nvSpPr>
      <xdr:spPr>
        <a:xfrm>
          <a:off x="16268700" y="159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25726</xdr:rowOff>
    </xdr:from>
    <xdr:ext cx="599010" cy="259045"/>
    <xdr:sp macro="" textlink="">
      <xdr:nvSpPr>
        <xdr:cNvPr id="676" name="積立金該当値テキスト"/>
        <xdr:cNvSpPr txBox="1"/>
      </xdr:nvSpPr>
      <xdr:spPr>
        <a:xfrm>
          <a:off x="16370300" y="157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145,057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44261</xdr:rowOff>
    </xdr:from>
    <xdr:to>
      <xdr:col>22</xdr:col>
      <xdr:colOff>415925</xdr:colOff>
      <xdr:row>94</xdr:row>
      <xdr:rowOff>145861</xdr:rowOff>
    </xdr:to>
    <xdr:sp macro="" textlink="">
      <xdr:nvSpPr>
        <xdr:cNvPr id="677" name="円/楕円 676"/>
        <xdr:cNvSpPr/>
      </xdr:nvSpPr>
      <xdr:spPr>
        <a:xfrm>
          <a:off x="15430500" y="161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162388</xdr:rowOff>
    </xdr:from>
    <xdr:ext cx="599010" cy="259045"/>
    <xdr:sp macro="" textlink="">
      <xdr:nvSpPr>
        <xdr:cNvPr id="678" name="テキスト ボックス 677"/>
        <xdr:cNvSpPr txBox="1"/>
      </xdr:nvSpPr>
      <xdr:spPr>
        <a:xfrm>
          <a:off x="15181794" y="1593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114422</xdr:rowOff>
    </xdr:from>
    <xdr:to>
      <xdr:col>21</xdr:col>
      <xdr:colOff>212725</xdr:colOff>
      <xdr:row>95</xdr:row>
      <xdr:rowOff>44572</xdr:rowOff>
    </xdr:to>
    <xdr:sp macro="" textlink="">
      <xdr:nvSpPr>
        <xdr:cNvPr id="679" name="円/楕円 678"/>
        <xdr:cNvSpPr/>
      </xdr:nvSpPr>
      <xdr:spPr>
        <a:xfrm>
          <a:off x="14541500" y="162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61099</xdr:rowOff>
    </xdr:from>
    <xdr:ext cx="534377" cy="259045"/>
    <xdr:sp macro="" textlink="">
      <xdr:nvSpPr>
        <xdr:cNvPr id="680" name="テキスト ボックス 679"/>
        <xdr:cNvSpPr txBox="1"/>
      </xdr:nvSpPr>
      <xdr:spPr>
        <a:xfrm>
          <a:off x="14325111" y="1600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118990</xdr:rowOff>
    </xdr:from>
    <xdr:to>
      <xdr:col>20</xdr:col>
      <xdr:colOff>9525</xdr:colOff>
      <xdr:row>95</xdr:row>
      <xdr:rowOff>49140</xdr:rowOff>
    </xdr:to>
    <xdr:sp macro="" textlink="">
      <xdr:nvSpPr>
        <xdr:cNvPr id="681" name="円/楕円 680"/>
        <xdr:cNvSpPr/>
      </xdr:nvSpPr>
      <xdr:spPr>
        <a:xfrm>
          <a:off x="13652500" y="162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65667</xdr:rowOff>
    </xdr:from>
    <xdr:ext cx="534377" cy="259045"/>
    <xdr:sp macro="" textlink="">
      <xdr:nvSpPr>
        <xdr:cNvPr id="682" name="テキスト ボックス 681"/>
        <xdr:cNvSpPr txBox="1"/>
      </xdr:nvSpPr>
      <xdr:spPr>
        <a:xfrm>
          <a:off x="13436111" y="160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6896</xdr:rowOff>
    </xdr:from>
    <xdr:to>
      <xdr:col>18</xdr:col>
      <xdr:colOff>492125</xdr:colOff>
      <xdr:row>95</xdr:row>
      <xdr:rowOff>108496</xdr:rowOff>
    </xdr:to>
    <xdr:sp macro="" textlink="">
      <xdr:nvSpPr>
        <xdr:cNvPr id="683" name="円/楕円 682"/>
        <xdr:cNvSpPr/>
      </xdr:nvSpPr>
      <xdr:spPr>
        <a:xfrm>
          <a:off x="12763500" y="162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125023</xdr:rowOff>
    </xdr:from>
    <xdr:ext cx="534377" cy="259045"/>
    <xdr:sp macro="" textlink="">
      <xdr:nvSpPr>
        <xdr:cNvPr id="684" name="テキスト ボックス 683"/>
        <xdr:cNvSpPr txBox="1"/>
      </xdr:nvSpPr>
      <xdr:spPr>
        <a:xfrm>
          <a:off x="12547111" y="160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8" name="テキスト ボックス 69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0" name="テキスト ボックス 69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2" name="テキスト ボックス 70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10" name="直線コネクタ 709"/>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3"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4" name="直線コネクタ 713"/>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6"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7" name="フローチャート : 判断 716"/>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60800</xdr:rowOff>
    </xdr:from>
    <xdr:to>
      <xdr:col>31</xdr:col>
      <xdr:colOff>34925</xdr:colOff>
      <xdr:row>39</xdr:row>
      <xdr:rowOff>98878</xdr:rowOff>
    </xdr:to>
    <xdr:cxnSp macro="">
      <xdr:nvCxnSpPr>
        <xdr:cNvPr id="718" name="直線コネクタ 717"/>
        <xdr:cNvCxnSpPr/>
      </xdr:nvCxnSpPr>
      <xdr:spPr>
        <a:xfrm>
          <a:off x="20434300" y="6747350"/>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9" name="フローチャート : 判断 718"/>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20" name="テキスト ボックス 719"/>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60800</xdr:rowOff>
    </xdr:from>
    <xdr:to>
      <xdr:col>29</xdr:col>
      <xdr:colOff>517525</xdr:colOff>
      <xdr:row>39</xdr:row>
      <xdr:rowOff>98878</xdr:rowOff>
    </xdr:to>
    <xdr:cxnSp macro="">
      <xdr:nvCxnSpPr>
        <xdr:cNvPr id="721" name="直線コネクタ 720"/>
        <xdr:cNvCxnSpPr/>
      </xdr:nvCxnSpPr>
      <xdr:spPr>
        <a:xfrm flipV="1">
          <a:off x="19545300" y="6747350"/>
          <a:ext cx="8890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2" name="フローチャート : 判断 721"/>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3" name="テキスト ボックス 722"/>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5" name="フローチャート : 判断 724"/>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6" name="テキスト ボックス 725"/>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7" name="フローチャート : 判断 726"/>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8" name="テキスト ボックス 727"/>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10000</xdr:rowOff>
    </xdr:from>
    <xdr:to>
      <xdr:col>29</xdr:col>
      <xdr:colOff>568325</xdr:colOff>
      <xdr:row>39</xdr:row>
      <xdr:rowOff>111600</xdr:rowOff>
    </xdr:to>
    <xdr:sp macro="" textlink="">
      <xdr:nvSpPr>
        <xdr:cNvPr id="738" name="円/楕円 737"/>
        <xdr:cNvSpPr/>
      </xdr:nvSpPr>
      <xdr:spPr>
        <a:xfrm>
          <a:off x="20383500" y="66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102727</xdr:rowOff>
    </xdr:from>
    <xdr:ext cx="469744" cy="259045"/>
    <xdr:sp macro="" textlink="">
      <xdr:nvSpPr>
        <xdr:cNvPr id="739" name="テキスト ボックス 738"/>
        <xdr:cNvSpPr txBox="1"/>
      </xdr:nvSpPr>
      <xdr:spPr>
        <a:xfrm>
          <a:off x="20199427"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5" name="直線コネクタ 764"/>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8"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9" name="直線コネクタ 768"/>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81818</xdr:rowOff>
    </xdr:from>
    <xdr:to>
      <xdr:col>32</xdr:col>
      <xdr:colOff>187325</xdr:colOff>
      <xdr:row>55</xdr:row>
      <xdr:rowOff>88768</xdr:rowOff>
    </xdr:to>
    <xdr:cxnSp macro="">
      <xdr:nvCxnSpPr>
        <xdr:cNvPr id="770" name="直線コネクタ 769"/>
        <xdr:cNvCxnSpPr/>
      </xdr:nvCxnSpPr>
      <xdr:spPr>
        <a:xfrm flipV="1">
          <a:off x="21323300" y="9511568"/>
          <a:ext cx="8382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71"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2" name="フローチャート : 判断 771"/>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88768</xdr:rowOff>
    </xdr:from>
    <xdr:to>
      <xdr:col>31</xdr:col>
      <xdr:colOff>34925</xdr:colOff>
      <xdr:row>55</xdr:row>
      <xdr:rowOff>166218</xdr:rowOff>
    </xdr:to>
    <xdr:cxnSp macro="">
      <xdr:nvCxnSpPr>
        <xdr:cNvPr id="773" name="直線コネクタ 772"/>
        <xdr:cNvCxnSpPr/>
      </xdr:nvCxnSpPr>
      <xdr:spPr>
        <a:xfrm flipV="1">
          <a:off x="20434300" y="9518518"/>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4" name="フローチャート : 判断 773"/>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5" name="テキスト ボックス 774"/>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166218</xdr:rowOff>
    </xdr:from>
    <xdr:to>
      <xdr:col>29</xdr:col>
      <xdr:colOff>517525</xdr:colOff>
      <xdr:row>55</xdr:row>
      <xdr:rowOff>168024</xdr:rowOff>
    </xdr:to>
    <xdr:cxnSp macro="">
      <xdr:nvCxnSpPr>
        <xdr:cNvPr id="776" name="直線コネクタ 775"/>
        <xdr:cNvCxnSpPr/>
      </xdr:nvCxnSpPr>
      <xdr:spPr>
        <a:xfrm flipV="1">
          <a:off x="19545300" y="9595968"/>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7" name="フローチャート : 判断 776"/>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8" name="テキスト ボックス 777"/>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168024</xdr:rowOff>
    </xdr:from>
    <xdr:to>
      <xdr:col>28</xdr:col>
      <xdr:colOff>314325</xdr:colOff>
      <xdr:row>56</xdr:row>
      <xdr:rowOff>3318</xdr:rowOff>
    </xdr:to>
    <xdr:cxnSp macro="">
      <xdr:nvCxnSpPr>
        <xdr:cNvPr id="779" name="直線コネクタ 778"/>
        <xdr:cNvCxnSpPr/>
      </xdr:nvCxnSpPr>
      <xdr:spPr>
        <a:xfrm flipV="1">
          <a:off x="18656300" y="959777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80" name="フローチャート : 判断 779"/>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81" name="テキスト ボックス 780"/>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2" name="フローチャート : 判断 781"/>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3" name="テキスト ボックス 782"/>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31018</xdr:rowOff>
    </xdr:from>
    <xdr:to>
      <xdr:col>32</xdr:col>
      <xdr:colOff>238125</xdr:colOff>
      <xdr:row>55</xdr:row>
      <xdr:rowOff>132618</xdr:rowOff>
    </xdr:to>
    <xdr:sp macro="" textlink="">
      <xdr:nvSpPr>
        <xdr:cNvPr id="789" name="円/楕円 788"/>
        <xdr:cNvSpPr/>
      </xdr:nvSpPr>
      <xdr:spPr>
        <a:xfrm>
          <a:off x="22110700" y="94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53895</xdr:rowOff>
    </xdr:from>
    <xdr:ext cx="534377" cy="259045"/>
    <xdr:sp macro="" textlink="">
      <xdr:nvSpPr>
        <xdr:cNvPr id="790" name="貸付金該当値テキスト"/>
        <xdr:cNvSpPr txBox="1"/>
      </xdr:nvSpPr>
      <xdr:spPr>
        <a:xfrm>
          <a:off x="22212300" y="93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37968</xdr:rowOff>
    </xdr:from>
    <xdr:to>
      <xdr:col>31</xdr:col>
      <xdr:colOff>85725</xdr:colOff>
      <xdr:row>55</xdr:row>
      <xdr:rowOff>139568</xdr:rowOff>
    </xdr:to>
    <xdr:sp macro="" textlink="">
      <xdr:nvSpPr>
        <xdr:cNvPr id="791" name="円/楕円 790"/>
        <xdr:cNvSpPr/>
      </xdr:nvSpPr>
      <xdr:spPr>
        <a:xfrm>
          <a:off x="21272500" y="94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156095</xdr:rowOff>
    </xdr:from>
    <xdr:ext cx="534377" cy="259045"/>
    <xdr:sp macro="" textlink="">
      <xdr:nvSpPr>
        <xdr:cNvPr id="792" name="テキスト ボックス 791"/>
        <xdr:cNvSpPr txBox="1"/>
      </xdr:nvSpPr>
      <xdr:spPr>
        <a:xfrm>
          <a:off x="21056111" y="92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115418</xdr:rowOff>
    </xdr:from>
    <xdr:to>
      <xdr:col>29</xdr:col>
      <xdr:colOff>568325</xdr:colOff>
      <xdr:row>56</xdr:row>
      <xdr:rowOff>45568</xdr:rowOff>
    </xdr:to>
    <xdr:sp macro="" textlink="">
      <xdr:nvSpPr>
        <xdr:cNvPr id="793" name="円/楕円 792"/>
        <xdr:cNvSpPr/>
      </xdr:nvSpPr>
      <xdr:spPr>
        <a:xfrm>
          <a:off x="20383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62095</xdr:rowOff>
    </xdr:from>
    <xdr:ext cx="534377" cy="259045"/>
    <xdr:sp macro="" textlink="">
      <xdr:nvSpPr>
        <xdr:cNvPr id="794" name="テキスト ボックス 793"/>
        <xdr:cNvSpPr txBox="1"/>
      </xdr:nvSpPr>
      <xdr:spPr>
        <a:xfrm>
          <a:off x="20167111" y="93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117224</xdr:rowOff>
    </xdr:from>
    <xdr:to>
      <xdr:col>28</xdr:col>
      <xdr:colOff>365125</xdr:colOff>
      <xdr:row>56</xdr:row>
      <xdr:rowOff>47374</xdr:rowOff>
    </xdr:to>
    <xdr:sp macro="" textlink="">
      <xdr:nvSpPr>
        <xdr:cNvPr id="795" name="円/楕円 794"/>
        <xdr:cNvSpPr/>
      </xdr:nvSpPr>
      <xdr:spPr>
        <a:xfrm>
          <a:off x="19494500" y="95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63901</xdr:rowOff>
    </xdr:from>
    <xdr:ext cx="534377" cy="259045"/>
    <xdr:sp macro="" textlink="">
      <xdr:nvSpPr>
        <xdr:cNvPr id="796" name="テキスト ボックス 795"/>
        <xdr:cNvSpPr txBox="1"/>
      </xdr:nvSpPr>
      <xdr:spPr>
        <a:xfrm>
          <a:off x="19278111" y="93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123968</xdr:rowOff>
    </xdr:from>
    <xdr:to>
      <xdr:col>27</xdr:col>
      <xdr:colOff>161925</xdr:colOff>
      <xdr:row>56</xdr:row>
      <xdr:rowOff>54118</xdr:rowOff>
    </xdr:to>
    <xdr:sp macro="" textlink="">
      <xdr:nvSpPr>
        <xdr:cNvPr id="797" name="円/楕円 796"/>
        <xdr:cNvSpPr/>
      </xdr:nvSpPr>
      <xdr:spPr>
        <a:xfrm>
          <a:off x="18605500" y="95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70645</xdr:rowOff>
    </xdr:from>
    <xdr:ext cx="534377" cy="259045"/>
    <xdr:sp macro="" textlink="">
      <xdr:nvSpPr>
        <xdr:cNvPr id="798" name="テキスト ボックス 797"/>
        <xdr:cNvSpPr txBox="1"/>
      </xdr:nvSpPr>
      <xdr:spPr>
        <a:xfrm>
          <a:off x="18389111" y="93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9" name="直線コネクタ 808"/>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10" name="テキスト ボックス 809"/>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11" name="直線コネクタ 810"/>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2" name="テキスト ボックス 811"/>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3" name="直線コネクタ 812"/>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4" name="テキスト ボックス 813"/>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7" name="直線コネクタ 816"/>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8" name="テキスト ボックス 817"/>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9" name="直線コネクタ 81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20" name="テキスト ボックス 819"/>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21" name="直線コネクタ 820"/>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2" name="テキスト ボックス 821"/>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6" name="直線コネクタ 825"/>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7"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8" name="直線コネクタ 827"/>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9"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30" name="直線コネクタ 829"/>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105791</xdr:rowOff>
    </xdr:from>
    <xdr:to>
      <xdr:col>32</xdr:col>
      <xdr:colOff>187325</xdr:colOff>
      <xdr:row>73</xdr:row>
      <xdr:rowOff>158903</xdr:rowOff>
    </xdr:to>
    <xdr:cxnSp macro="">
      <xdr:nvCxnSpPr>
        <xdr:cNvPr id="831" name="直線コネクタ 830"/>
        <xdr:cNvCxnSpPr/>
      </xdr:nvCxnSpPr>
      <xdr:spPr>
        <a:xfrm flipV="1">
          <a:off x="21323300" y="12621641"/>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2"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3" name="フローチャート : 判断 832"/>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158903</xdr:rowOff>
    </xdr:from>
    <xdr:to>
      <xdr:col>31</xdr:col>
      <xdr:colOff>34925</xdr:colOff>
      <xdr:row>74</xdr:row>
      <xdr:rowOff>63243</xdr:rowOff>
    </xdr:to>
    <xdr:cxnSp macro="">
      <xdr:nvCxnSpPr>
        <xdr:cNvPr id="834" name="直線コネクタ 833"/>
        <xdr:cNvCxnSpPr/>
      </xdr:nvCxnSpPr>
      <xdr:spPr>
        <a:xfrm flipV="1">
          <a:off x="20434300" y="12674753"/>
          <a:ext cx="889000" cy="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5" name="フローチャート : 判断 834"/>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6" name="テキスト ボックス 835"/>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63243</xdr:rowOff>
    </xdr:from>
    <xdr:to>
      <xdr:col>29</xdr:col>
      <xdr:colOff>517525</xdr:colOff>
      <xdr:row>74</xdr:row>
      <xdr:rowOff>69729</xdr:rowOff>
    </xdr:to>
    <xdr:cxnSp macro="">
      <xdr:nvCxnSpPr>
        <xdr:cNvPr id="837" name="直線コネクタ 836"/>
        <xdr:cNvCxnSpPr/>
      </xdr:nvCxnSpPr>
      <xdr:spPr>
        <a:xfrm flipV="1">
          <a:off x="19545300" y="12750543"/>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8" name="フローチャート : 判断 837"/>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9" name="テキスト ボックス 838"/>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69729</xdr:rowOff>
    </xdr:from>
    <xdr:to>
      <xdr:col>28</xdr:col>
      <xdr:colOff>314325</xdr:colOff>
      <xdr:row>74</xdr:row>
      <xdr:rowOff>94466</xdr:rowOff>
    </xdr:to>
    <xdr:cxnSp macro="">
      <xdr:nvCxnSpPr>
        <xdr:cNvPr id="840" name="直線コネクタ 839"/>
        <xdr:cNvCxnSpPr/>
      </xdr:nvCxnSpPr>
      <xdr:spPr>
        <a:xfrm flipV="1">
          <a:off x="18656300" y="12757029"/>
          <a:ext cx="88900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41" name="フローチャート : 判断 840"/>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2" name="テキスト ボックス 841"/>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3" name="フローチャート : 判断 842"/>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4" name="テキスト ボックス 843"/>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54991</xdr:rowOff>
    </xdr:from>
    <xdr:to>
      <xdr:col>32</xdr:col>
      <xdr:colOff>238125</xdr:colOff>
      <xdr:row>73</xdr:row>
      <xdr:rowOff>156591</xdr:rowOff>
    </xdr:to>
    <xdr:sp macro="" textlink="">
      <xdr:nvSpPr>
        <xdr:cNvPr id="850" name="円/楕円 849"/>
        <xdr:cNvSpPr/>
      </xdr:nvSpPr>
      <xdr:spPr>
        <a:xfrm>
          <a:off x="22110700" y="125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77868</xdr:rowOff>
    </xdr:from>
    <xdr:ext cx="599010" cy="259045"/>
    <xdr:sp macro="" textlink="">
      <xdr:nvSpPr>
        <xdr:cNvPr id="851" name="繰出金該当値テキスト"/>
        <xdr:cNvSpPr txBox="1"/>
      </xdr:nvSpPr>
      <xdr:spPr>
        <a:xfrm>
          <a:off x="22212300" y="124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111,560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108103</xdr:rowOff>
    </xdr:from>
    <xdr:to>
      <xdr:col>31</xdr:col>
      <xdr:colOff>85725</xdr:colOff>
      <xdr:row>74</xdr:row>
      <xdr:rowOff>38253</xdr:rowOff>
    </xdr:to>
    <xdr:sp macro="" textlink="">
      <xdr:nvSpPr>
        <xdr:cNvPr id="852" name="円/楕円 851"/>
        <xdr:cNvSpPr/>
      </xdr:nvSpPr>
      <xdr:spPr>
        <a:xfrm>
          <a:off x="212725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54780</xdr:rowOff>
    </xdr:from>
    <xdr:ext cx="599010" cy="259045"/>
    <xdr:sp macro="" textlink="">
      <xdr:nvSpPr>
        <xdr:cNvPr id="853" name="テキスト ボックス 852"/>
        <xdr:cNvSpPr txBox="1"/>
      </xdr:nvSpPr>
      <xdr:spPr>
        <a:xfrm>
          <a:off x="21023794" y="123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12443</xdr:rowOff>
    </xdr:from>
    <xdr:to>
      <xdr:col>29</xdr:col>
      <xdr:colOff>568325</xdr:colOff>
      <xdr:row>74</xdr:row>
      <xdr:rowOff>114043</xdr:rowOff>
    </xdr:to>
    <xdr:sp macro="" textlink="">
      <xdr:nvSpPr>
        <xdr:cNvPr id="854" name="円/楕円 853"/>
        <xdr:cNvSpPr/>
      </xdr:nvSpPr>
      <xdr:spPr>
        <a:xfrm>
          <a:off x="20383500" y="126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130570</xdr:rowOff>
    </xdr:from>
    <xdr:ext cx="534377" cy="259045"/>
    <xdr:sp macro="" textlink="">
      <xdr:nvSpPr>
        <xdr:cNvPr id="855" name="テキスト ボックス 854"/>
        <xdr:cNvSpPr txBox="1"/>
      </xdr:nvSpPr>
      <xdr:spPr>
        <a:xfrm>
          <a:off x="20167111" y="1247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18929</xdr:rowOff>
    </xdr:from>
    <xdr:to>
      <xdr:col>28</xdr:col>
      <xdr:colOff>365125</xdr:colOff>
      <xdr:row>74</xdr:row>
      <xdr:rowOff>120529</xdr:rowOff>
    </xdr:to>
    <xdr:sp macro="" textlink="">
      <xdr:nvSpPr>
        <xdr:cNvPr id="856" name="円/楕円 855"/>
        <xdr:cNvSpPr/>
      </xdr:nvSpPr>
      <xdr:spPr>
        <a:xfrm>
          <a:off x="19494500" y="1270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137056</xdr:rowOff>
    </xdr:from>
    <xdr:ext cx="534377" cy="259045"/>
    <xdr:sp macro="" textlink="">
      <xdr:nvSpPr>
        <xdr:cNvPr id="857" name="テキスト ボックス 856"/>
        <xdr:cNvSpPr txBox="1"/>
      </xdr:nvSpPr>
      <xdr:spPr>
        <a:xfrm>
          <a:off x="19278111" y="12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43666</xdr:rowOff>
    </xdr:from>
    <xdr:to>
      <xdr:col>27</xdr:col>
      <xdr:colOff>161925</xdr:colOff>
      <xdr:row>74</xdr:row>
      <xdr:rowOff>145266</xdr:rowOff>
    </xdr:to>
    <xdr:sp macro="" textlink="">
      <xdr:nvSpPr>
        <xdr:cNvPr id="858" name="円/楕円 857"/>
        <xdr:cNvSpPr/>
      </xdr:nvSpPr>
      <xdr:spPr>
        <a:xfrm>
          <a:off x="18605500" y="12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161793</xdr:rowOff>
    </xdr:from>
    <xdr:ext cx="534377" cy="259045"/>
    <xdr:sp macro="" textlink="">
      <xdr:nvSpPr>
        <xdr:cNvPr id="859" name="テキスト ボックス 858"/>
        <xdr:cNvSpPr txBox="1"/>
      </xdr:nvSpPr>
      <xdr:spPr>
        <a:xfrm>
          <a:off x="18389111" y="125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類似団体内平均と比較すると、行政面積が広く、それに伴う公共施設が多いため、施設の</a:t>
          </a:r>
          <a:r>
            <a:rPr kumimoji="1" lang="ja-JP" altLang="en-US" sz="1100">
              <a:solidFill>
                <a:schemeClr val="dk1"/>
              </a:solidFill>
              <a:latin typeface="+mn-lt"/>
              <a:ea typeface="+mn-ea"/>
              <a:cs typeface="+mn-cs"/>
            </a:rPr>
            <a:t>更新整備にかかる普通建設事業費が高くなっている。</a:t>
          </a:r>
          <a:endParaRPr lang="ja-JP" altLang="ja-JP" sz="1400"/>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153543</xdr:rowOff>
    </xdr:from>
    <xdr:to>
      <xdr:col>6</xdr:col>
      <xdr:colOff>511175</xdr:colOff>
      <xdr:row>35</xdr:row>
      <xdr:rowOff>127</xdr:rowOff>
    </xdr:to>
    <xdr:cxnSp macro="">
      <xdr:nvCxnSpPr>
        <xdr:cNvPr id="61" name="直線コネクタ 60"/>
        <xdr:cNvCxnSpPr/>
      </xdr:nvCxnSpPr>
      <xdr:spPr>
        <a:xfrm flipV="1">
          <a:off x="3797300" y="5982843"/>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127</xdr:rowOff>
    </xdr:from>
    <xdr:to>
      <xdr:col>5</xdr:col>
      <xdr:colOff>358775</xdr:colOff>
      <xdr:row>35</xdr:row>
      <xdr:rowOff>9525</xdr:rowOff>
    </xdr:to>
    <xdr:cxnSp macro="">
      <xdr:nvCxnSpPr>
        <xdr:cNvPr id="64" name="直線コネクタ 63"/>
        <xdr:cNvCxnSpPr/>
      </xdr:nvCxnSpPr>
      <xdr:spPr>
        <a:xfrm flipV="1">
          <a:off x="2908300" y="600087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9525</xdr:rowOff>
    </xdr:from>
    <xdr:to>
      <xdr:col>4</xdr:col>
      <xdr:colOff>155575</xdr:colOff>
      <xdr:row>35</xdr:row>
      <xdr:rowOff>9652</xdr:rowOff>
    </xdr:to>
    <xdr:cxnSp macro="">
      <xdr:nvCxnSpPr>
        <xdr:cNvPr id="67" name="直線コネクタ 66"/>
        <xdr:cNvCxnSpPr/>
      </xdr:nvCxnSpPr>
      <xdr:spPr>
        <a:xfrm flipV="1">
          <a:off x="2019300" y="601027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146431</xdr:rowOff>
    </xdr:from>
    <xdr:to>
      <xdr:col>2</xdr:col>
      <xdr:colOff>638175</xdr:colOff>
      <xdr:row>35</xdr:row>
      <xdr:rowOff>9652</xdr:rowOff>
    </xdr:to>
    <xdr:cxnSp macro="">
      <xdr:nvCxnSpPr>
        <xdr:cNvPr id="70" name="直線コネクタ 69"/>
        <xdr:cNvCxnSpPr/>
      </xdr:nvCxnSpPr>
      <xdr:spPr>
        <a:xfrm>
          <a:off x="1130300" y="5804281"/>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102743</xdr:rowOff>
    </xdr:from>
    <xdr:to>
      <xdr:col>6</xdr:col>
      <xdr:colOff>561975</xdr:colOff>
      <xdr:row>35</xdr:row>
      <xdr:rowOff>32893</xdr:rowOff>
    </xdr:to>
    <xdr:sp macro="" textlink="">
      <xdr:nvSpPr>
        <xdr:cNvPr id="80" name="円/楕円 79"/>
        <xdr:cNvSpPr/>
      </xdr:nvSpPr>
      <xdr:spPr>
        <a:xfrm>
          <a:off x="45847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125620</xdr:rowOff>
    </xdr:from>
    <xdr:ext cx="534377" cy="259045"/>
    <xdr:sp macro="" textlink="">
      <xdr:nvSpPr>
        <xdr:cNvPr id="81" name="議会費該当値テキスト"/>
        <xdr:cNvSpPr txBox="1"/>
      </xdr:nvSpPr>
      <xdr:spPr>
        <a:xfrm>
          <a:off x="4686300" y="578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120777</xdr:rowOff>
    </xdr:from>
    <xdr:to>
      <xdr:col>5</xdr:col>
      <xdr:colOff>409575</xdr:colOff>
      <xdr:row>35</xdr:row>
      <xdr:rowOff>50927</xdr:rowOff>
    </xdr:to>
    <xdr:sp macro="" textlink="">
      <xdr:nvSpPr>
        <xdr:cNvPr id="82" name="円/楕円 81"/>
        <xdr:cNvSpPr/>
      </xdr:nvSpPr>
      <xdr:spPr>
        <a:xfrm>
          <a:off x="3746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67454</xdr:rowOff>
    </xdr:from>
    <xdr:ext cx="534377" cy="259045"/>
    <xdr:sp macro="" textlink="">
      <xdr:nvSpPr>
        <xdr:cNvPr id="83" name="テキスト ボックス 82"/>
        <xdr:cNvSpPr txBox="1"/>
      </xdr:nvSpPr>
      <xdr:spPr>
        <a:xfrm>
          <a:off x="3530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130175</xdr:rowOff>
    </xdr:from>
    <xdr:to>
      <xdr:col>4</xdr:col>
      <xdr:colOff>206375</xdr:colOff>
      <xdr:row>35</xdr:row>
      <xdr:rowOff>60325</xdr:rowOff>
    </xdr:to>
    <xdr:sp macro="" textlink="">
      <xdr:nvSpPr>
        <xdr:cNvPr id="84" name="円/楕円 83"/>
        <xdr:cNvSpPr/>
      </xdr:nvSpPr>
      <xdr:spPr>
        <a:xfrm>
          <a:off x="285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76852</xdr:rowOff>
    </xdr:from>
    <xdr:ext cx="534377" cy="259045"/>
    <xdr:sp macro="" textlink="">
      <xdr:nvSpPr>
        <xdr:cNvPr id="85" name="テキスト ボックス 84"/>
        <xdr:cNvSpPr txBox="1"/>
      </xdr:nvSpPr>
      <xdr:spPr>
        <a:xfrm>
          <a:off x="2641111" y="57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130302</xdr:rowOff>
    </xdr:from>
    <xdr:to>
      <xdr:col>3</xdr:col>
      <xdr:colOff>3175</xdr:colOff>
      <xdr:row>35</xdr:row>
      <xdr:rowOff>60452</xdr:rowOff>
    </xdr:to>
    <xdr:sp macro="" textlink="">
      <xdr:nvSpPr>
        <xdr:cNvPr id="86" name="円/楕円 85"/>
        <xdr:cNvSpPr/>
      </xdr:nvSpPr>
      <xdr:spPr>
        <a:xfrm>
          <a:off x="1968500" y="59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76979</xdr:rowOff>
    </xdr:from>
    <xdr:ext cx="534377" cy="259045"/>
    <xdr:sp macro="" textlink="">
      <xdr:nvSpPr>
        <xdr:cNvPr id="87" name="テキスト ボックス 86"/>
        <xdr:cNvSpPr txBox="1"/>
      </xdr:nvSpPr>
      <xdr:spPr>
        <a:xfrm>
          <a:off x="1752111" y="57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95631</xdr:rowOff>
    </xdr:from>
    <xdr:to>
      <xdr:col>1</xdr:col>
      <xdr:colOff>485775</xdr:colOff>
      <xdr:row>34</xdr:row>
      <xdr:rowOff>25781</xdr:rowOff>
    </xdr:to>
    <xdr:sp macro="" textlink="">
      <xdr:nvSpPr>
        <xdr:cNvPr id="88" name="円/楕円 87"/>
        <xdr:cNvSpPr/>
      </xdr:nvSpPr>
      <xdr:spPr>
        <a:xfrm>
          <a:off x="1079500" y="57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42308</xdr:rowOff>
    </xdr:from>
    <xdr:ext cx="534377" cy="259045"/>
    <xdr:sp macro="" textlink="">
      <xdr:nvSpPr>
        <xdr:cNvPr id="89" name="テキスト ボックス 88"/>
        <xdr:cNvSpPr txBox="1"/>
      </xdr:nvSpPr>
      <xdr:spPr>
        <a:xfrm>
          <a:off x="863111" y="55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98960</xdr:rowOff>
    </xdr:from>
    <xdr:to>
      <xdr:col>6</xdr:col>
      <xdr:colOff>511175</xdr:colOff>
      <xdr:row>54</xdr:row>
      <xdr:rowOff>86495</xdr:rowOff>
    </xdr:to>
    <xdr:cxnSp macro="">
      <xdr:nvCxnSpPr>
        <xdr:cNvPr id="120" name="直線コネクタ 119"/>
        <xdr:cNvCxnSpPr/>
      </xdr:nvCxnSpPr>
      <xdr:spPr>
        <a:xfrm flipV="1">
          <a:off x="3797300" y="9185810"/>
          <a:ext cx="838200" cy="1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142610</xdr:rowOff>
    </xdr:from>
    <xdr:to>
      <xdr:col>5</xdr:col>
      <xdr:colOff>358775</xdr:colOff>
      <xdr:row>54</xdr:row>
      <xdr:rowOff>86495</xdr:rowOff>
    </xdr:to>
    <xdr:cxnSp macro="">
      <xdr:nvCxnSpPr>
        <xdr:cNvPr id="123" name="直線コネクタ 122"/>
        <xdr:cNvCxnSpPr/>
      </xdr:nvCxnSpPr>
      <xdr:spPr>
        <a:xfrm>
          <a:off x="2908300" y="9229460"/>
          <a:ext cx="889000" cy="1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142610</xdr:rowOff>
    </xdr:from>
    <xdr:to>
      <xdr:col>4</xdr:col>
      <xdr:colOff>155575</xdr:colOff>
      <xdr:row>54</xdr:row>
      <xdr:rowOff>54530</xdr:rowOff>
    </xdr:to>
    <xdr:cxnSp macro="">
      <xdr:nvCxnSpPr>
        <xdr:cNvPr id="126" name="直線コネクタ 125"/>
        <xdr:cNvCxnSpPr/>
      </xdr:nvCxnSpPr>
      <xdr:spPr>
        <a:xfrm flipV="1">
          <a:off x="2019300" y="9229460"/>
          <a:ext cx="8890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54530</xdr:rowOff>
    </xdr:from>
    <xdr:to>
      <xdr:col>2</xdr:col>
      <xdr:colOff>638175</xdr:colOff>
      <xdr:row>54</xdr:row>
      <xdr:rowOff>87458</xdr:rowOff>
    </xdr:to>
    <xdr:cxnSp macro="">
      <xdr:nvCxnSpPr>
        <xdr:cNvPr id="129" name="直線コネクタ 128"/>
        <xdr:cNvCxnSpPr/>
      </xdr:nvCxnSpPr>
      <xdr:spPr>
        <a:xfrm flipV="1">
          <a:off x="1130300" y="9312830"/>
          <a:ext cx="889000" cy="3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48160</xdr:rowOff>
    </xdr:from>
    <xdr:to>
      <xdr:col>6</xdr:col>
      <xdr:colOff>561975</xdr:colOff>
      <xdr:row>53</xdr:row>
      <xdr:rowOff>149760</xdr:rowOff>
    </xdr:to>
    <xdr:sp macro="" textlink="">
      <xdr:nvSpPr>
        <xdr:cNvPr id="139" name="円/楕円 138"/>
        <xdr:cNvSpPr/>
      </xdr:nvSpPr>
      <xdr:spPr>
        <a:xfrm>
          <a:off x="4584700" y="91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71037</xdr:rowOff>
    </xdr:from>
    <xdr:ext cx="599010" cy="259045"/>
    <xdr:sp macro="" textlink="">
      <xdr:nvSpPr>
        <xdr:cNvPr id="140" name="総務費該当値テキスト"/>
        <xdr:cNvSpPr txBox="1"/>
      </xdr:nvSpPr>
      <xdr:spPr>
        <a:xfrm>
          <a:off x="4686300" y="89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314,975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35695</xdr:rowOff>
    </xdr:from>
    <xdr:to>
      <xdr:col>5</xdr:col>
      <xdr:colOff>409575</xdr:colOff>
      <xdr:row>54</xdr:row>
      <xdr:rowOff>137295</xdr:rowOff>
    </xdr:to>
    <xdr:sp macro="" textlink="">
      <xdr:nvSpPr>
        <xdr:cNvPr id="141" name="円/楕円 140"/>
        <xdr:cNvSpPr/>
      </xdr:nvSpPr>
      <xdr:spPr>
        <a:xfrm>
          <a:off x="3746500" y="9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153822</xdr:rowOff>
    </xdr:from>
    <xdr:ext cx="599010" cy="259045"/>
    <xdr:sp macro="" textlink="">
      <xdr:nvSpPr>
        <xdr:cNvPr id="142" name="テキスト ボックス 141"/>
        <xdr:cNvSpPr txBox="1"/>
      </xdr:nvSpPr>
      <xdr:spPr>
        <a:xfrm>
          <a:off x="3497794" y="90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266,292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91810</xdr:rowOff>
    </xdr:from>
    <xdr:to>
      <xdr:col>4</xdr:col>
      <xdr:colOff>206375</xdr:colOff>
      <xdr:row>54</xdr:row>
      <xdr:rowOff>21960</xdr:rowOff>
    </xdr:to>
    <xdr:sp macro="" textlink="">
      <xdr:nvSpPr>
        <xdr:cNvPr id="143" name="円/楕円 142"/>
        <xdr:cNvSpPr/>
      </xdr:nvSpPr>
      <xdr:spPr>
        <a:xfrm>
          <a:off x="2857500" y="91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38487</xdr:rowOff>
    </xdr:from>
    <xdr:ext cx="599010" cy="259045"/>
    <xdr:sp macro="" textlink="">
      <xdr:nvSpPr>
        <xdr:cNvPr id="144" name="テキスト ボックス 143"/>
        <xdr:cNvSpPr txBox="1"/>
      </xdr:nvSpPr>
      <xdr:spPr>
        <a:xfrm>
          <a:off x="2608794" y="89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301,609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3730</xdr:rowOff>
    </xdr:from>
    <xdr:to>
      <xdr:col>3</xdr:col>
      <xdr:colOff>3175</xdr:colOff>
      <xdr:row>54</xdr:row>
      <xdr:rowOff>105330</xdr:rowOff>
    </xdr:to>
    <xdr:sp macro="" textlink="">
      <xdr:nvSpPr>
        <xdr:cNvPr id="145" name="円/楕円 144"/>
        <xdr:cNvSpPr/>
      </xdr:nvSpPr>
      <xdr:spPr>
        <a:xfrm>
          <a:off x="1968500" y="92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121857</xdr:rowOff>
    </xdr:from>
    <xdr:ext cx="599010" cy="259045"/>
    <xdr:sp macro="" textlink="">
      <xdr:nvSpPr>
        <xdr:cNvPr id="146" name="テキスト ボックス 145"/>
        <xdr:cNvSpPr txBox="1"/>
      </xdr:nvSpPr>
      <xdr:spPr>
        <a:xfrm>
          <a:off x="1719794" y="90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276,080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36658</xdr:rowOff>
    </xdr:from>
    <xdr:to>
      <xdr:col>1</xdr:col>
      <xdr:colOff>485775</xdr:colOff>
      <xdr:row>54</xdr:row>
      <xdr:rowOff>138258</xdr:rowOff>
    </xdr:to>
    <xdr:sp macro="" textlink="">
      <xdr:nvSpPr>
        <xdr:cNvPr id="147" name="円/楕円 146"/>
        <xdr:cNvSpPr/>
      </xdr:nvSpPr>
      <xdr:spPr>
        <a:xfrm>
          <a:off x="1079500" y="92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154785</xdr:rowOff>
    </xdr:from>
    <xdr:ext cx="599010" cy="259045"/>
    <xdr:sp macro="" textlink="">
      <xdr:nvSpPr>
        <xdr:cNvPr id="148" name="テキスト ボックス 147"/>
        <xdr:cNvSpPr txBox="1"/>
      </xdr:nvSpPr>
      <xdr:spPr>
        <a:xfrm>
          <a:off x="830794" y="90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62063</xdr:rowOff>
    </xdr:from>
    <xdr:to>
      <xdr:col>6</xdr:col>
      <xdr:colOff>511175</xdr:colOff>
      <xdr:row>76</xdr:row>
      <xdr:rowOff>101212</xdr:rowOff>
    </xdr:to>
    <xdr:cxnSp macro="">
      <xdr:nvCxnSpPr>
        <xdr:cNvPr id="176" name="直線コネクタ 175"/>
        <xdr:cNvCxnSpPr/>
      </xdr:nvCxnSpPr>
      <xdr:spPr>
        <a:xfrm flipV="1">
          <a:off x="3797300" y="13092263"/>
          <a:ext cx="8382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101212</xdr:rowOff>
    </xdr:from>
    <xdr:to>
      <xdr:col>5</xdr:col>
      <xdr:colOff>358775</xdr:colOff>
      <xdr:row>76</xdr:row>
      <xdr:rowOff>154225</xdr:rowOff>
    </xdr:to>
    <xdr:cxnSp macro="">
      <xdr:nvCxnSpPr>
        <xdr:cNvPr id="179" name="直線コネクタ 178"/>
        <xdr:cNvCxnSpPr/>
      </xdr:nvCxnSpPr>
      <xdr:spPr>
        <a:xfrm flipV="1">
          <a:off x="2908300" y="1313141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144729</xdr:rowOff>
    </xdr:from>
    <xdr:to>
      <xdr:col>4</xdr:col>
      <xdr:colOff>155575</xdr:colOff>
      <xdr:row>76</xdr:row>
      <xdr:rowOff>154225</xdr:rowOff>
    </xdr:to>
    <xdr:cxnSp macro="">
      <xdr:nvCxnSpPr>
        <xdr:cNvPr id="182" name="直線コネクタ 181"/>
        <xdr:cNvCxnSpPr/>
      </xdr:nvCxnSpPr>
      <xdr:spPr>
        <a:xfrm>
          <a:off x="2019300" y="13003479"/>
          <a:ext cx="889000" cy="18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144729</xdr:rowOff>
    </xdr:from>
    <xdr:to>
      <xdr:col>2</xdr:col>
      <xdr:colOff>638175</xdr:colOff>
      <xdr:row>76</xdr:row>
      <xdr:rowOff>113489</xdr:rowOff>
    </xdr:to>
    <xdr:cxnSp macro="">
      <xdr:nvCxnSpPr>
        <xdr:cNvPr id="185" name="直線コネクタ 184"/>
        <xdr:cNvCxnSpPr/>
      </xdr:nvCxnSpPr>
      <xdr:spPr>
        <a:xfrm flipV="1">
          <a:off x="1130300" y="13003479"/>
          <a:ext cx="889000" cy="14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11263</xdr:rowOff>
    </xdr:from>
    <xdr:to>
      <xdr:col>6</xdr:col>
      <xdr:colOff>561975</xdr:colOff>
      <xdr:row>76</xdr:row>
      <xdr:rowOff>112863</xdr:rowOff>
    </xdr:to>
    <xdr:sp macro="" textlink="">
      <xdr:nvSpPr>
        <xdr:cNvPr id="195" name="円/楕円 194"/>
        <xdr:cNvSpPr/>
      </xdr:nvSpPr>
      <xdr:spPr>
        <a:xfrm>
          <a:off x="4584700" y="130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34140</xdr:rowOff>
    </xdr:from>
    <xdr:ext cx="599010" cy="259045"/>
    <xdr:sp macro="" textlink="">
      <xdr:nvSpPr>
        <xdr:cNvPr id="196" name="民生費該当値テキスト"/>
        <xdr:cNvSpPr txBox="1"/>
      </xdr:nvSpPr>
      <xdr:spPr>
        <a:xfrm>
          <a:off x="4686300" y="1289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50412</xdr:rowOff>
    </xdr:from>
    <xdr:to>
      <xdr:col>5</xdr:col>
      <xdr:colOff>409575</xdr:colOff>
      <xdr:row>76</xdr:row>
      <xdr:rowOff>152012</xdr:rowOff>
    </xdr:to>
    <xdr:sp macro="" textlink="">
      <xdr:nvSpPr>
        <xdr:cNvPr id="197" name="円/楕円 196"/>
        <xdr:cNvSpPr/>
      </xdr:nvSpPr>
      <xdr:spPr>
        <a:xfrm>
          <a:off x="3746500" y="130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168540</xdr:rowOff>
    </xdr:from>
    <xdr:ext cx="599010" cy="259045"/>
    <xdr:sp macro="" textlink="">
      <xdr:nvSpPr>
        <xdr:cNvPr id="198" name="テキスト ボックス 197"/>
        <xdr:cNvSpPr txBox="1"/>
      </xdr:nvSpPr>
      <xdr:spPr>
        <a:xfrm>
          <a:off x="3497794" y="128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103425</xdr:rowOff>
    </xdr:from>
    <xdr:to>
      <xdr:col>4</xdr:col>
      <xdr:colOff>206375</xdr:colOff>
      <xdr:row>77</xdr:row>
      <xdr:rowOff>33575</xdr:rowOff>
    </xdr:to>
    <xdr:sp macro="" textlink="">
      <xdr:nvSpPr>
        <xdr:cNvPr id="199" name="円/楕円 198"/>
        <xdr:cNvSpPr/>
      </xdr:nvSpPr>
      <xdr:spPr>
        <a:xfrm>
          <a:off x="2857500" y="131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50102</xdr:rowOff>
    </xdr:from>
    <xdr:ext cx="599010" cy="259045"/>
    <xdr:sp macro="" textlink="">
      <xdr:nvSpPr>
        <xdr:cNvPr id="200" name="テキスト ボックス 199"/>
        <xdr:cNvSpPr txBox="1"/>
      </xdr:nvSpPr>
      <xdr:spPr>
        <a:xfrm>
          <a:off x="2608794" y="1290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93929</xdr:rowOff>
    </xdr:from>
    <xdr:to>
      <xdr:col>3</xdr:col>
      <xdr:colOff>3175</xdr:colOff>
      <xdr:row>76</xdr:row>
      <xdr:rowOff>24079</xdr:rowOff>
    </xdr:to>
    <xdr:sp macro="" textlink="">
      <xdr:nvSpPr>
        <xdr:cNvPr id="201" name="円/楕円 200"/>
        <xdr:cNvSpPr/>
      </xdr:nvSpPr>
      <xdr:spPr>
        <a:xfrm>
          <a:off x="19685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40606</xdr:rowOff>
    </xdr:from>
    <xdr:ext cx="599010" cy="259045"/>
    <xdr:sp macro="" textlink="">
      <xdr:nvSpPr>
        <xdr:cNvPr id="202" name="テキスト ボックス 201"/>
        <xdr:cNvSpPr txBox="1"/>
      </xdr:nvSpPr>
      <xdr:spPr>
        <a:xfrm>
          <a:off x="1719794" y="1272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62689</xdr:rowOff>
    </xdr:from>
    <xdr:to>
      <xdr:col>1</xdr:col>
      <xdr:colOff>485775</xdr:colOff>
      <xdr:row>76</xdr:row>
      <xdr:rowOff>164289</xdr:rowOff>
    </xdr:to>
    <xdr:sp macro="" textlink="">
      <xdr:nvSpPr>
        <xdr:cNvPr id="203" name="円/楕円 202"/>
        <xdr:cNvSpPr/>
      </xdr:nvSpPr>
      <xdr:spPr>
        <a:xfrm>
          <a:off x="1079500" y="130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9365</xdr:rowOff>
    </xdr:from>
    <xdr:ext cx="599010" cy="259045"/>
    <xdr:sp macro="" textlink="">
      <xdr:nvSpPr>
        <xdr:cNvPr id="204" name="テキスト ボックス 203"/>
        <xdr:cNvSpPr txBox="1"/>
      </xdr:nvSpPr>
      <xdr:spPr>
        <a:xfrm>
          <a:off x="830794" y="1286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169309</xdr:rowOff>
    </xdr:from>
    <xdr:to>
      <xdr:col>6</xdr:col>
      <xdr:colOff>511175</xdr:colOff>
      <xdr:row>95</xdr:row>
      <xdr:rowOff>75030</xdr:rowOff>
    </xdr:to>
    <xdr:cxnSp macro="">
      <xdr:nvCxnSpPr>
        <xdr:cNvPr id="231" name="直線コネクタ 230"/>
        <xdr:cNvCxnSpPr/>
      </xdr:nvCxnSpPr>
      <xdr:spPr>
        <a:xfrm flipV="1">
          <a:off x="3797300" y="16285609"/>
          <a:ext cx="838200" cy="7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75030</xdr:rowOff>
    </xdr:from>
    <xdr:to>
      <xdr:col>5</xdr:col>
      <xdr:colOff>358775</xdr:colOff>
      <xdr:row>95</xdr:row>
      <xdr:rowOff>137579</xdr:rowOff>
    </xdr:to>
    <xdr:cxnSp macro="">
      <xdr:nvCxnSpPr>
        <xdr:cNvPr id="234" name="直線コネクタ 233"/>
        <xdr:cNvCxnSpPr/>
      </xdr:nvCxnSpPr>
      <xdr:spPr>
        <a:xfrm flipV="1">
          <a:off x="2908300" y="16362780"/>
          <a:ext cx="889000" cy="6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137579</xdr:rowOff>
    </xdr:from>
    <xdr:to>
      <xdr:col>4</xdr:col>
      <xdr:colOff>155575</xdr:colOff>
      <xdr:row>96</xdr:row>
      <xdr:rowOff>31710</xdr:rowOff>
    </xdr:to>
    <xdr:cxnSp macro="">
      <xdr:nvCxnSpPr>
        <xdr:cNvPr id="237" name="直線コネクタ 236"/>
        <xdr:cNvCxnSpPr/>
      </xdr:nvCxnSpPr>
      <xdr:spPr>
        <a:xfrm flipV="1">
          <a:off x="2019300" y="16425329"/>
          <a:ext cx="889000" cy="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12485</xdr:rowOff>
    </xdr:from>
    <xdr:to>
      <xdr:col>2</xdr:col>
      <xdr:colOff>638175</xdr:colOff>
      <xdr:row>96</xdr:row>
      <xdr:rowOff>31710</xdr:rowOff>
    </xdr:to>
    <xdr:cxnSp macro="">
      <xdr:nvCxnSpPr>
        <xdr:cNvPr id="240" name="直線コネクタ 239"/>
        <xdr:cNvCxnSpPr/>
      </xdr:nvCxnSpPr>
      <xdr:spPr>
        <a:xfrm>
          <a:off x="1130300" y="16300235"/>
          <a:ext cx="889000" cy="1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118509</xdr:rowOff>
    </xdr:from>
    <xdr:to>
      <xdr:col>6</xdr:col>
      <xdr:colOff>561975</xdr:colOff>
      <xdr:row>95</xdr:row>
      <xdr:rowOff>48659</xdr:rowOff>
    </xdr:to>
    <xdr:sp macro="" textlink="">
      <xdr:nvSpPr>
        <xdr:cNvPr id="250" name="円/楕円 249"/>
        <xdr:cNvSpPr/>
      </xdr:nvSpPr>
      <xdr:spPr>
        <a:xfrm>
          <a:off x="45847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141386</xdr:rowOff>
    </xdr:from>
    <xdr:ext cx="599010" cy="259045"/>
    <xdr:sp macro="" textlink="">
      <xdr:nvSpPr>
        <xdr:cNvPr id="251" name="衛生費該当値テキスト"/>
        <xdr:cNvSpPr txBox="1"/>
      </xdr:nvSpPr>
      <xdr:spPr>
        <a:xfrm>
          <a:off x="4686300" y="1608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24230</xdr:rowOff>
    </xdr:from>
    <xdr:to>
      <xdr:col>5</xdr:col>
      <xdr:colOff>409575</xdr:colOff>
      <xdr:row>95</xdr:row>
      <xdr:rowOff>125830</xdr:rowOff>
    </xdr:to>
    <xdr:sp macro="" textlink="">
      <xdr:nvSpPr>
        <xdr:cNvPr id="252" name="円/楕円 251"/>
        <xdr:cNvSpPr/>
      </xdr:nvSpPr>
      <xdr:spPr>
        <a:xfrm>
          <a:off x="3746500" y="1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142357</xdr:rowOff>
    </xdr:from>
    <xdr:ext cx="599010" cy="259045"/>
    <xdr:sp macro="" textlink="">
      <xdr:nvSpPr>
        <xdr:cNvPr id="253" name="テキスト ボックス 252"/>
        <xdr:cNvSpPr txBox="1"/>
      </xdr:nvSpPr>
      <xdr:spPr>
        <a:xfrm>
          <a:off x="3497794" y="160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126,645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86779</xdr:rowOff>
    </xdr:from>
    <xdr:to>
      <xdr:col>4</xdr:col>
      <xdr:colOff>206375</xdr:colOff>
      <xdr:row>96</xdr:row>
      <xdr:rowOff>16929</xdr:rowOff>
    </xdr:to>
    <xdr:sp macro="" textlink="">
      <xdr:nvSpPr>
        <xdr:cNvPr id="254" name="円/楕円 253"/>
        <xdr:cNvSpPr/>
      </xdr:nvSpPr>
      <xdr:spPr>
        <a:xfrm>
          <a:off x="2857500" y="16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33456</xdr:rowOff>
    </xdr:from>
    <xdr:ext cx="599010" cy="259045"/>
    <xdr:sp macro="" textlink="">
      <xdr:nvSpPr>
        <xdr:cNvPr id="255" name="テキスト ボックス 254"/>
        <xdr:cNvSpPr txBox="1"/>
      </xdr:nvSpPr>
      <xdr:spPr>
        <a:xfrm>
          <a:off x="2608794" y="161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152360</xdr:rowOff>
    </xdr:from>
    <xdr:to>
      <xdr:col>3</xdr:col>
      <xdr:colOff>3175</xdr:colOff>
      <xdr:row>96</xdr:row>
      <xdr:rowOff>82510</xdr:rowOff>
    </xdr:to>
    <xdr:sp macro="" textlink="">
      <xdr:nvSpPr>
        <xdr:cNvPr id="256" name="円/楕円 255"/>
        <xdr:cNvSpPr/>
      </xdr:nvSpPr>
      <xdr:spPr>
        <a:xfrm>
          <a:off x="1968500" y="164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99037</xdr:rowOff>
    </xdr:from>
    <xdr:ext cx="534377" cy="259045"/>
    <xdr:sp macro="" textlink="">
      <xdr:nvSpPr>
        <xdr:cNvPr id="257" name="テキスト ボックス 256"/>
        <xdr:cNvSpPr txBox="1"/>
      </xdr:nvSpPr>
      <xdr:spPr>
        <a:xfrm>
          <a:off x="1752111" y="162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133135</xdr:rowOff>
    </xdr:from>
    <xdr:to>
      <xdr:col>1</xdr:col>
      <xdr:colOff>485775</xdr:colOff>
      <xdr:row>95</xdr:row>
      <xdr:rowOff>63285</xdr:rowOff>
    </xdr:to>
    <xdr:sp macro="" textlink="">
      <xdr:nvSpPr>
        <xdr:cNvPr id="258" name="円/楕円 257"/>
        <xdr:cNvSpPr/>
      </xdr:nvSpPr>
      <xdr:spPr>
        <a:xfrm>
          <a:off x="1079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79812</xdr:rowOff>
    </xdr:from>
    <xdr:ext cx="599010" cy="259045"/>
    <xdr:sp macro="" textlink="">
      <xdr:nvSpPr>
        <xdr:cNvPr id="259" name="テキスト ボックス 258"/>
        <xdr:cNvSpPr txBox="1"/>
      </xdr:nvSpPr>
      <xdr:spPr>
        <a:xfrm>
          <a:off x="830794" y="160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38202</xdr:rowOff>
    </xdr:from>
    <xdr:to>
      <xdr:col>15</xdr:col>
      <xdr:colOff>180975</xdr:colOff>
      <xdr:row>38</xdr:row>
      <xdr:rowOff>81955</xdr:rowOff>
    </xdr:to>
    <xdr:cxnSp macro="">
      <xdr:nvCxnSpPr>
        <xdr:cNvPr id="286" name="直線コネクタ 285"/>
        <xdr:cNvCxnSpPr/>
      </xdr:nvCxnSpPr>
      <xdr:spPr>
        <a:xfrm flipV="1">
          <a:off x="9639300" y="6553302"/>
          <a:ext cx="838200" cy="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13789</xdr:rowOff>
    </xdr:from>
    <xdr:ext cx="469744" cy="259045"/>
    <xdr:sp macro="" textlink="">
      <xdr:nvSpPr>
        <xdr:cNvPr id="287" name="労働費平均値テキスト"/>
        <xdr:cNvSpPr txBox="1"/>
      </xdr:nvSpPr>
      <xdr:spPr>
        <a:xfrm>
          <a:off x="10528300" y="652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81955</xdr:rowOff>
    </xdr:from>
    <xdr:to>
      <xdr:col>14</xdr:col>
      <xdr:colOff>28575</xdr:colOff>
      <xdr:row>38</xdr:row>
      <xdr:rowOff>85888</xdr:rowOff>
    </xdr:to>
    <xdr:cxnSp macro="">
      <xdr:nvCxnSpPr>
        <xdr:cNvPr id="289" name="直線コネクタ 288"/>
        <xdr:cNvCxnSpPr/>
      </xdr:nvCxnSpPr>
      <xdr:spPr>
        <a:xfrm flipV="1">
          <a:off x="8750300" y="6597055"/>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85888</xdr:rowOff>
    </xdr:from>
    <xdr:to>
      <xdr:col>12</xdr:col>
      <xdr:colOff>511175</xdr:colOff>
      <xdr:row>38</xdr:row>
      <xdr:rowOff>90917</xdr:rowOff>
    </xdr:to>
    <xdr:cxnSp macro="">
      <xdr:nvCxnSpPr>
        <xdr:cNvPr id="292" name="直線コネクタ 291"/>
        <xdr:cNvCxnSpPr/>
      </xdr:nvCxnSpPr>
      <xdr:spPr>
        <a:xfrm flipV="1">
          <a:off x="7861300" y="660098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86939</xdr:rowOff>
    </xdr:from>
    <xdr:to>
      <xdr:col>11</xdr:col>
      <xdr:colOff>307975</xdr:colOff>
      <xdr:row>38</xdr:row>
      <xdr:rowOff>90917</xdr:rowOff>
    </xdr:to>
    <xdr:cxnSp macro="">
      <xdr:nvCxnSpPr>
        <xdr:cNvPr id="295" name="直線コネクタ 294"/>
        <xdr:cNvCxnSpPr/>
      </xdr:nvCxnSpPr>
      <xdr:spPr>
        <a:xfrm>
          <a:off x="6972300" y="6602039"/>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158852</xdr:rowOff>
    </xdr:from>
    <xdr:to>
      <xdr:col>15</xdr:col>
      <xdr:colOff>231775</xdr:colOff>
      <xdr:row>38</xdr:row>
      <xdr:rowOff>89002</xdr:rowOff>
    </xdr:to>
    <xdr:sp macro="" textlink="">
      <xdr:nvSpPr>
        <xdr:cNvPr id="305" name="円/楕円 304"/>
        <xdr:cNvSpPr/>
      </xdr:nvSpPr>
      <xdr:spPr>
        <a:xfrm>
          <a:off x="10426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118229</xdr:rowOff>
    </xdr:from>
    <xdr:ext cx="469744" cy="259045"/>
    <xdr:sp macro="" textlink="">
      <xdr:nvSpPr>
        <xdr:cNvPr id="306" name="労働費該当値テキスト"/>
        <xdr:cNvSpPr txBox="1"/>
      </xdr:nvSpPr>
      <xdr:spPr>
        <a:xfrm>
          <a:off x="10528300" y="62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31155</xdr:rowOff>
    </xdr:from>
    <xdr:to>
      <xdr:col>14</xdr:col>
      <xdr:colOff>79375</xdr:colOff>
      <xdr:row>38</xdr:row>
      <xdr:rowOff>132755</xdr:rowOff>
    </xdr:to>
    <xdr:sp macro="" textlink="">
      <xdr:nvSpPr>
        <xdr:cNvPr id="307" name="円/楕円 306"/>
        <xdr:cNvSpPr/>
      </xdr:nvSpPr>
      <xdr:spPr>
        <a:xfrm>
          <a:off x="9588500" y="6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149282</xdr:rowOff>
    </xdr:from>
    <xdr:ext cx="469744" cy="259045"/>
    <xdr:sp macro="" textlink="">
      <xdr:nvSpPr>
        <xdr:cNvPr id="308" name="テキスト ボックス 307"/>
        <xdr:cNvSpPr txBox="1"/>
      </xdr:nvSpPr>
      <xdr:spPr>
        <a:xfrm>
          <a:off x="9404427" y="632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35088</xdr:rowOff>
    </xdr:from>
    <xdr:to>
      <xdr:col>12</xdr:col>
      <xdr:colOff>561975</xdr:colOff>
      <xdr:row>38</xdr:row>
      <xdr:rowOff>136688</xdr:rowOff>
    </xdr:to>
    <xdr:sp macro="" textlink="">
      <xdr:nvSpPr>
        <xdr:cNvPr id="309" name="円/楕円 308"/>
        <xdr:cNvSpPr/>
      </xdr:nvSpPr>
      <xdr:spPr>
        <a:xfrm>
          <a:off x="8699500" y="65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127815</xdr:rowOff>
    </xdr:from>
    <xdr:ext cx="469744" cy="259045"/>
    <xdr:sp macro="" textlink="">
      <xdr:nvSpPr>
        <xdr:cNvPr id="310" name="テキスト ボックス 309"/>
        <xdr:cNvSpPr txBox="1"/>
      </xdr:nvSpPr>
      <xdr:spPr>
        <a:xfrm>
          <a:off x="8515427" y="66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40117</xdr:rowOff>
    </xdr:from>
    <xdr:to>
      <xdr:col>11</xdr:col>
      <xdr:colOff>358775</xdr:colOff>
      <xdr:row>38</xdr:row>
      <xdr:rowOff>141717</xdr:rowOff>
    </xdr:to>
    <xdr:sp macro="" textlink="">
      <xdr:nvSpPr>
        <xdr:cNvPr id="311" name="円/楕円 310"/>
        <xdr:cNvSpPr/>
      </xdr:nvSpPr>
      <xdr:spPr>
        <a:xfrm>
          <a:off x="7810500" y="65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132844</xdr:rowOff>
    </xdr:from>
    <xdr:ext cx="469744" cy="259045"/>
    <xdr:sp macro="" textlink="">
      <xdr:nvSpPr>
        <xdr:cNvPr id="312" name="テキスト ボックス 311"/>
        <xdr:cNvSpPr txBox="1"/>
      </xdr:nvSpPr>
      <xdr:spPr>
        <a:xfrm>
          <a:off x="7626427" y="66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36139</xdr:rowOff>
    </xdr:from>
    <xdr:to>
      <xdr:col>10</xdr:col>
      <xdr:colOff>155575</xdr:colOff>
      <xdr:row>38</xdr:row>
      <xdr:rowOff>137739</xdr:rowOff>
    </xdr:to>
    <xdr:sp macro="" textlink="">
      <xdr:nvSpPr>
        <xdr:cNvPr id="313" name="円/楕円 312"/>
        <xdr:cNvSpPr/>
      </xdr:nvSpPr>
      <xdr:spPr>
        <a:xfrm>
          <a:off x="6921500" y="655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128866</xdr:rowOff>
    </xdr:from>
    <xdr:ext cx="469744" cy="259045"/>
    <xdr:sp macro="" textlink="">
      <xdr:nvSpPr>
        <xdr:cNvPr id="314" name="テキスト ボックス 313"/>
        <xdr:cNvSpPr txBox="1"/>
      </xdr:nvSpPr>
      <xdr:spPr>
        <a:xfrm>
          <a:off x="6737427" y="66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45803</xdr:rowOff>
    </xdr:from>
    <xdr:to>
      <xdr:col>15</xdr:col>
      <xdr:colOff>180975</xdr:colOff>
      <xdr:row>53</xdr:row>
      <xdr:rowOff>82748</xdr:rowOff>
    </xdr:to>
    <xdr:cxnSp macro="">
      <xdr:nvCxnSpPr>
        <xdr:cNvPr id="343" name="直線コネクタ 342"/>
        <xdr:cNvCxnSpPr/>
      </xdr:nvCxnSpPr>
      <xdr:spPr>
        <a:xfrm flipV="1">
          <a:off x="9639300" y="9132653"/>
          <a:ext cx="8382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82748</xdr:rowOff>
    </xdr:from>
    <xdr:to>
      <xdr:col>14</xdr:col>
      <xdr:colOff>28575</xdr:colOff>
      <xdr:row>54</xdr:row>
      <xdr:rowOff>98837</xdr:rowOff>
    </xdr:to>
    <xdr:cxnSp macro="">
      <xdr:nvCxnSpPr>
        <xdr:cNvPr id="346" name="直線コネクタ 345"/>
        <xdr:cNvCxnSpPr/>
      </xdr:nvCxnSpPr>
      <xdr:spPr>
        <a:xfrm flipV="1">
          <a:off x="8750300" y="9169598"/>
          <a:ext cx="889000" cy="1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61123</xdr:rowOff>
    </xdr:from>
    <xdr:to>
      <xdr:col>12</xdr:col>
      <xdr:colOff>511175</xdr:colOff>
      <xdr:row>54</xdr:row>
      <xdr:rowOff>98837</xdr:rowOff>
    </xdr:to>
    <xdr:cxnSp macro="">
      <xdr:nvCxnSpPr>
        <xdr:cNvPr id="349" name="直線コネクタ 348"/>
        <xdr:cNvCxnSpPr/>
      </xdr:nvCxnSpPr>
      <xdr:spPr>
        <a:xfrm>
          <a:off x="7861300" y="9319423"/>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61123</xdr:rowOff>
    </xdr:from>
    <xdr:to>
      <xdr:col>11</xdr:col>
      <xdr:colOff>307975</xdr:colOff>
      <xdr:row>54</xdr:row>
      <xdr:rowOff>138168</xdr:rowOff>
    </xdr:to>
    <xdr:cxnSp macro="">
      <xdr:nvCxnSpPr>
        <xdr:cNvPr id="352" name="直線コネクタ 351"/>
        <xdr:cNvCxnSpPr/>
      </xdr:nvCxnSpPr>
      <xdr:spPr>
        <a:xfrm flipV="1">
          <a:off x="6972300" y="9319423"/>
          <a:ext cx="889000" cy="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166453</xdr:rowOff>
    </xdr:from>
    <xdr:to>
      <xdr:col>15</xdr:col>
      <xdr:colOff>231775</xdr:colOff>
      <xdr:row>53</xdr:row>
      <xdr:rowOff>96603</xdr:rowOff>
    </xdr:to>
    <xdr:sp macro="" textlink="">
      <xdr:nvSpPr>
        <xdr:cNvPr id="362" name="円/楕円 361"/>
        <xdr:cNvSpPr/>
      </xdr:nvSpPr>
      <xdr:spPr>
        <a:xfrm>
          <a:off x="10426700" y="90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17880</xdr:rowOff>
    </xdr:from>
    <xdr:ext cx="599010" cy="259045"/>
    <xdr:sp macro="" textlink="">
      <xdr:nvSpPr>
        <xdr:cNvPr id="363" name="農林水産業費該当値テキスト"/>
        <xdr:cNvSpPr txBox="1"/>
      </xdr:nvSpPr>
      <xdr:spPr>
        <a:xfrm>
          <a:off x="10528300" y="89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269,645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31948</xdr:rowOff>
    </xdr:from>
    <xdr:to>
      <xdr:col>14</xdr:col>
      <xdr:colOff>79375</xdr:colOff>
      <xdr:row>53</xdr:row>
      <xdr:rowOff>133548</xdr:rowOff>
    </xdr:to>
    <xdr:sp macro="" textlink="">
      <xdr:nvSpPr>
        <xdr:cNvPr id="364" name="円/楕円 363"/>
        <xdr:cNvSpPr/>
      </xdr:nvSpPr>
      <xdr:spPr>
        <a:xfrm>
          <a:off x="9588500" y="91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150075</xdr:rowOff>
    </xdr:from>
    <xdr:ext cx="599010" cy="259045"/>
    <xdr:sp macro="" textlink="">
      <xdr:nvSpPr>
        <xdr:cNvPr id="365" name="テキスト ボックス 364"/>
        <xdr:cNvSpPr txBox="1"/>
      </xdr:nvSpPr>
      <xdr:spPr>
        <a:xfrm>
          <a:off x="9339794" y="889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48037</xdr:rowOff>
    </xdr:from>
    <xdr:to>
      <xdr:col>12</xdr:col>
      <xdr:colOff>561975</xdr:colOff>
      <xdr:row>54</xdr:row>
      <xdr:rowOff>149637</xdr:rowOff>
    </xdr:to>
    <xdr:sp macro="" textlink="">
      <xdr:nvSpPr>
        <xdr:cNvPr id="366" name="円/楕円 365"/>
        <xdr:cNvSpPr/>
      </xdr:nvSpPr>
      <xdr:spPr>
        <a:xfrm>
          <a:off x="8699500" y="93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166164</xdr:rowOff>
    </xdr:from>
    <xdr:ext cx="599010" cy="259045"/>
    <xdr:sp macro="" textlink="">
      <xdr:nvSpPr>
        <xdr:cNvPr id="367" name="テキスト ボックス 366"/>
        <xdr:cNvSpPr txBox="1"/>
      </xdr:nvSpPr>
      <xdr:spPr>
        <a:xfrm>
          <a:off x="8450794" y="908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210,725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10323</xdr:rowOff>
    </xdr:from>
    <xdr:to>
      <xdr:col>11</xdr:col>
      <xdr:colOff>358775</xdr:colOff>
      <xdr:row>54</xdr:row>
      <xdr:rowOff>111923</xdr:rowOff>
    </xdr:to>
    <xdr:sp macro="" textlink="">
      <xdr:nvSpPr>
        <xdr:cNvPr id="368" name="円/楕円 367"/>
        <xdr:cNvSpPr/>
      </xdr:nvSpPr>
      <xdr:spPr>
        <a:xfrm>
          <a:off x="7810500" y="92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128450</xdr:rowOff>
    </xdr:from>
    <xdr:ext cx="599010" cy="259045"/>
    <xdr:sp macro="" textlink="">
      <xdr:nvSpPr>
        <xdr:cNvPr id="369" name="テキスト ボックス 368"/>
        <xdr:cNvSpPr txBox="1"/>
      </xdr:nvSpPr>
      <xdr:spPr>
        <a:xfrm>
          <a:off x="7561794" y="904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220,624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87368</xdr:rowOff>
    </xdr:from>
    <xdr:to>
      <xdr:col>10</xdr:col>
      <xdr:colOff>155575</xdr:colOff>
      <xdr:row>55</xdr:row>
      <xdr:rowOff>17518</xdr:rowOff>
    </xdr:to>
    <xdr:sp macro="" textlink="">
      <xdr:nvSpPr>
        <xdr:cNvPr id="370" name="円/楕円 369"/>
        <xdr:cNvSpPr/>
      </xdr:nvSpPr>
      <xdr:spPr>
        <a:xfrm>
          <a:off x="6921500" y="93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34045</xdr:rowOff>
    </xdr:from>
    <xdr:ext cx="599010" cy="259045"/>
    <xdr:sp macro="" textlink="">
      <xdr:nvSpPr>
        <xdr:cNvPr id="371" name="テキスト ボックス 370"/>
        <xdr:cNvSpPr txBox="1"/>
      </xdr:nvSpPr>
      <xdr:spPr>
        <a:xfrm>
          <a:off x="6672794" y="912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23724</xdr:rowOff>
    </xdr:from>
    <xdr:to>
      <xdr:col>15</xdr:col>
      <xdr:colOff>180975</xdr:colOff>
      <xdr:row>76</xdr:row>
      <xdr:rowOff>129108</xdr:rowOff>
    </xdr:to>
    <xdr:cxnSp macro="">
      <xdr:nvCxnSpPr>
        <xdr:cNvPr id="400" name="直線コネクタ 399"/>
        <xdr:cNvCxnSpPr/>
      </xdr:nvCxnSpPr>
      <xdr:spPr>
        <a:xfrm flipV="1">
          <a:off x="9639300" y="13053924"/>
          <a:ext cx="8382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129108</xdr:rowOff>
    </xdr:from>
    <xdr:to>
      <xdr:col>14</xdr:col>
      <xdr:colOff>28575</xdr:colOff>
      <xdr:row>77</xdr:row>
      <xdr:rowOff>2324</xdr:rowOff>
    </xdr:to>
    <xdr:cxnSp macro="">
      <xdr:nvCxnSpPr>
        <xdr:cNvPr id="403" name="直線コネクタ 402"/>
        <xdr:cNvCxnSpPr/>
      </xdr:nvCxnSpPr>
      <xdr:spPr>
        <a:xfrm flipV="1">
          <a:off x="8750300" y="13159308"/>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2324</xdr:rowOff>
    </xdr:from>
    <xdr:to>
      <xdr:col>12</xdr:col>
      <xdr:colOff>511175</xdr:colOff>
      <xdr:row>77</xdr:row>
      <xdr:rowOff>6122</xdr:rowOff>
    </xdr:to>
    <xdr:cxnSp macro="">
      <xdr:nvCxnSpPr>
        <xdr:cNvPr id="406" name="直線コネクタ 405"/>
        <xdr:cNvCxnSpPr/>
      </xdr:nvCxnSpPr>
      <xdr:spPr>
        <a:xfrm flipV="1">
          <a:off x="7861300" y="13203974"/>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146380</xdr:rowOff>
    </xdr:from>
    <xdr:to>
      <xdr:col>11</xdr:col>
      <xdr:colOff>307975</xdr:colOff>
      <xdr:row>77</xdr:row>
      <xdr:rowOff>6122</xdr:rowOff>
    </xdr:to>
    <xdr:cxnSp macro="">
      <xdr:nvCxnSpPr>
        <xdr:cNvPr id="409" name="直線コネクタ 408"/>
        <xdr:cNvCxnSpPr/>
      </xdr:nvCxnSpPr>
      <xdr:spPr>
        <a:xfrm>
          <a:off x="6972300" y="13176580"/>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144373</xdr:rowOff>
    </xdr:from>
    <xdr:to>
      <xdr:col>15</xdr:col>
      <xdr:colOff>231775</xdr:colOff>
      <xdr:row>76</xdr:row>
      <xdr:rowOff>74523</xdr:rowOff>
    </xdr:to>
    <xdr:sp macro="" textlink="">
      <xdr:nvSpPr>
        <xdr:cNvPr id="419" name="円/楕円 418"/>
        <xdr:cNvSpPr/>
      </xdr:nvSpPr>
      <xdr:spPr>
        <a:xfrm>
          <a:off x="104267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167250</xdr:rowOff>
    </xdr:from>
    <xdr:ext cx="534377" cy="259045"/>
    <xdr:sp macro="" textlink="">
      <xdr:nvSpPr>
        <xdr:cNvPr id="420" name="商工費該当値テキスト"/>
        <xdr:cNvSpPr txBox="1"/>
      </xdr:nvSpPr>
      <xdr:spPr>
        <a:xfrm>
          <a:off x="10528300" y="128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78308</xdr:rowOff>
    </xdr:from>
    <xdr:to>
      <xdr:col>14</xdr:col>
      <xdr:colOff>79375</xdr:colOff>
      <xdr:row>77</xdr:row>
      <xdr:rowOff>8458</xdr:rowOff>
    </xdr:to>
    <xdr:sp macro="" textlink="">
      <xdr:nvSpPr>
        <xdr:cNvPr id="421" name="円/楕円 420"/>
        <xdr:cNvSpPr/>
      </xdr:nvSpPr>
      <xdr:spPr>
        <a:xfrm>
          <a:off x="9588500" y="131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24985</xdr:rowOff>
    </xdr:from>
    <xdr:ext cx="534377" cy="259045"/>
    <xdr:sp macro="" textlink="">
      <xdr:nvSpPr>
        <xdr:cNvPr id="422" name="テキスト ボックス 421"/>
        <xdr:cNvSpPr txBox="1"/>
      </xdr:nvSpPr>
      <xdr:spPr>
        <a:xfrm>
          <a:off x="9372111" y="128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122974</xdr:rowOff>
    </xdr:from>
    <xdr:to>
      <xdr:col>12</xdr:col>
      <xdr:colOff>561975</xdr:colOff>
      <xdr:row>77</xdr:row>
      <xdr:rowOff>53124</xdr:rowOff>
    </xdr:to>
    <xdr:sp macro="" textlink="">
      <xdr:nvSpPr>
        <xdr:cNvPr id="423" name="円/楕円 422"/>
        <xdr:cNvSpPr/>
      </xdr:nvSpPr>
      <xdr:spPr>
        <a:xfrm>
          <a:off x="8699500" y="131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69651</xdr:rowOff>
    </xdr:from>
    <xdr:ext cx="534377" cy="259045"/>
    <xdr:sp macro="" textlink="">
      <xdr:nvSpPr>
        <xdr:cNvPr id="424" name="テキスト ボックス 423"/>
        <xdr:cNvSpPr txBox="1"/>
      </xdr:nvSpPr>
      <xdr:spPr>
        <a:xfrm>
          <a:off x="8483111" y="129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126772</xdr:rowOff>
    </xdr:from>
    <xdr:to>
      <xdr:col>11</xdr:col>
      <xdr:colOff>358775</xdr:colOff>
      <xdr:row>77</xdr:row>
      <xdr:rowOff>56922</xdr:rowOff>
    </xdr:to>
    <xdr:sp macro="" textlink="">
      <xdr:nvSpPr>
        <xdr:cNvPr id="425" name="円/楕円 424"/>
        <xdr:cNvSpPr/>
      </xdr:nvSpPr>
      <xdr:spPr>
        <a:xfrm>
          <a:off x="7810500" y="131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73448</xdr:rowOff>
    </xdr:from>
    <xdr:ext cx="534377" cy="259045"/>
    <xdr:sp macro="" textlink="">
      <xdr:nvSpPr>
        <xdr:cNvPr id="426" name="テキスト ボックス 425"/>
        <xdr:cNvSpPr txBox="1"/>
      </xdr:nvSpPr>
      <xdr:spPr>
        <a:xfrm>
          <a:off x="7594111" y="129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95580</xdr:rowOff>
    </xdr:from>
    <xdr:to>
      <xdr:col>10</xdr:col>
      <xdr:colOff>155575</xdr:colOff>
      <xdr:row>77</xdr:row>
      <xdr:rowOff>25730</xdr:rowOff>
    </xdr:to>
    <xdr:sp macro="" textlink="">
      <xdr:nvSpPr>
        <xdr:cNvPr id="427" name="円/楕円 426"/>
        <xdr:cNvSpPr/>
      </xdr:nvSpPr>
      <xdr:spPr>
        <a:xfrm>
          <a:off x="6921500" y="131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42257</xdr:rowOff>
    </xdr:from>
    <xdr:ext cx="534377" cy="259045"/>
    <xdr:sp macro="" textlink="">
      <xdr:nvSpPr>
        <xdr:cNvPr id="428" name="テキスト ボックス 427"/>
        <xdr:cNvSpPr txBox="1"/>
      </xdr:nvSpPr>
      <xdr:spPr>
        <a:xfrm>
          <a:off x="6705111" y="129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147602</xdr:rowOff>
    </xdr:from>
    <xdr:to>
      <xdr:col>15</xdr:col>
      <xdr:colOff>180975</xdr:colOff>
      <xdr:row>92</xdr:row>
      <xdr:rowOff>64985</xdr:rowOff>
    </xdr:to>
    <xdr:cxnSp macro="">
      <xdr:nvCxnSpPr>
        <xdr:cNvPr id="457" name="直線コネクタ 456"/>
        <xdr:cNvCxnSpPr/>
      </xdr:nvCxnSpPr>
      <xdr:spPr>
        <a:xfrm>
          <a:off x="9639300" y="15749552"/>
          <a:ext cx="8382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106096</xdr:rowOff>
    </xdr:from>
    <xdr:to>
      <xdr:col>14</xdr:col>
      <xdr:colOff>28575</xdr:colOff>
      <xdr:row>91</xdr:row>
      <xdr:rowOff>147602</xdr:rowOff>
    </xdr:to>
    <xdr:cxnSp macro="">
      <xdr:nvCxnSpPr>
        <xdr:cNvPr id="460" name="直線コネクタ 459"/>
        <xdr:cNvCxnSpPr/>
      </xdr:nvCxnSpPr>
      <xdr:spPr>
        <a:xfrm>
          <a:off x="8750300" y="15708046"/>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106096</xdr:rowOff>
    </xdr:from>
    <xdr:to>
      <xdr:col>12</xdr:col>
      <xdr:colOff>511175</xdr:colOff>
      <xdr:row>91</xdr:row>
      <xdr:rowOff>114912</xdr:rowOff>
    </xdr:to>
    <xdr:cxnSp macro="">
      <xdr:nvCxnSpPr>
        <xdr:cNvPr id="463" name="直線コネクタ 462"/>
        <xdr:cNvCxnSpPr/>
      </xdr:nvCxnSpPr>
      <xdr:spPr>
        <a:xfrm flipV="1">
          <a:off x="7861300" y="15708046"/>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114912</xdr:rowOff>
    </xdr:from>
    <xdr:to>
      <xdr:col>11</xdr:col>
      <xdr:colOff>307975</xdr:colOff>
      <xdr:row>92</xdr:row>
      <xdr:rowOff>44541</xdr:rowOff>
    </xdr:to>
    <xdr:cxnSp macro="">
      <xdr:nvCxnSpPr>
        <xdr:cNvPr id="466" name="直線コネクタ 465"/>
        <xdr:cNvCxnSpPr/>
      </xdr:nvCxnSpPr>
      <xdr:spPr>
        <a:xfrm flipV="1">
          <a:off x="6972300" y="15716862"/>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14185</xdr:rowOff>
    </xdr:from>
    <xdr:to>
      <xdr:col>15</xdr:col>
      <xdr:colOff>231775</xdr:colOff>
      <xdr:row>92</xdr:row>
      <xdr:rowOff>115785</xdr:rowOff>
    </xdr:to>
    <xdr:sp macro="" textlink="">
      <xdr:nvSpPr>
        <xdr:cNvPr id="476" name="円/楕円 475"/>
        <xdr:cNvSpPr/>
      </xdr:nvSpPr>
      <xdr:spPr>
        <a:xfrm>
          <a:off x="10426700" y="157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37062</xdr:rowOff>
    </xdr:from>
    <xdr:ext cx="599010" cy="259045"/>
    <xdr:sp macro="" textlink="">
      <xdr:nvSpPr>
        <xdr:cNvPr id="477" name="土木費該当値テキスト"/>
        <xdr:cNvSpPr txBox="1"/>
      </xdr:nvSpPr>
      <xdr:spPr>
        <a:xfrm>
          <a:off x="10528300" y="1563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154,805</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96802</xdr:rowOff>
    </xdr:from>
    <xdr:to>
      <xdr:col>14</xdr:col>
      <xdr:colOff>79375</xdr:colOff>
      <xdr:row>92</xdr:row>
      <xdr:rowOff>26952</xdr:rowOff>
    </xdr:to>
    <xdr:sp macro="" textlink="">
      <xdr:nvSpPr>
        <xdr:cNvPr id="478" name="円/楕円 477"/>
        <xdr:cNvSpPr/>
      </xdr:nvSpPr>
      <xdr:spPr>
        <a:xfrm>
          <a:off x="9588500" y="156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43479</xdr:rowOff>
    </xdr:from>
    <xdr:ext cx="599010" cy="259045"/>
    <xdr:sp macro="" textlink="">
      <xdr:nvSpPr>
        <xdr:cNvPr id="479" name="テキスト ボックス 478"/>
        <xdr:cNvSpPr txBox="1"/>
      </xdr:nvSpPr>
      <xdr:spPr>
        <a:xfrm>
          <a:off x="9339794" y="1547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55296</xdr:rowOff>
    </xdr:from>
    <xdr:to>
      <xdr:col>12</xdr:col>
      <xdr:colOff>561975</xdr:colOff>
      <xdr:row>91</xdr:row>
      <xdr:rowOff>156896</xdr:rowOff>
    </xdr:to>
    <xdr:sp macro="" textlink="">
      <xdr:nvSpPr>
        <xdr:cNvPr id="480" name="円/楕円 479"/>
        <xdr:cNvSpPr/>
      </xdr:nvSpPr>
      <xdr:spPr>
        <a:xfrm>
          <a:off x="8699500" y="156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1973</xdr:rowOff>
    </xdr:from>
    <xdr:ext cx="599010" cy="259045"/>
    <xdr:sp macro="" textlink="">
      <xdr:nvSpPr>
        <xdr:cNvPr id="481" name="テキスト ボックス 480"/>
        <xdr:cNvSpPr txBox="1"/>
      </xdr:nvSpPr>
      <xdr:spPr>
        <a:xfrm>
          <a:off x="8450794" y="1543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171,910</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64112</xdr:rowOff>
    </xdr:from>
    <xdr:to>
      <xdr:col>11</xdr:col>
      <xdr:colOff>358775</xdr:colOff>
      <xdr:row>91</xdr:row>
      <xdr:rowOff>165712</xdr:rowOff>
    </xdr:to>
    <xdr:sp macro="" textlink="">
      <xdr:nvSpPr>
        <xdr:cNvPr id="482" name="円/楕円 481"/>
        <xdr:cNvSpPr/>
      </xdr:nvSpPr>
      <xdr:spPr>
        <a:xfrm>
          <a:off x="7810500" y="156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10789</xdr:rowOff>
    </xdr:from>
    <xdr:ext cx="599010" cy="259045"/>
    <xdr:sp macro="" textlink="">
      <xdr:nvSpPr>
        <xdr:cNvPr id="483" name="テキスト ボックス 482"/>
        <xdr:cNvSpPr txBox="1"/>
      </xdr:nvSpPr>
      <xdr:spPr>
        <a:xfrm>
          <a:off x="7561794" y="154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170,753</a:t>
          </a:r>
          <a:endParaRPr kumimoji="1" lang="ja-JP" altLang="en-US" sz="1000" b="1">
            <a:solidFill>
              <a:srgbClr val="FF0000"/>
            </a:solidFill>
            <a:latin typeface="ＭＳ Ｐゴシック"/>
          </a:endParaRPr>
        </a:p>
      </xdr:txBody>
    </xdr:sp>
    <xdr:clientData/>
  </xdr:oneCellAnchor>
  <xdr:twoCellAnchor>
    <xdr:from>
      <xdr:col>10</xdr:col>
      <xdr:colOff>53975</xdr:colOff>
      <xdr:row>91</xdr:row>
      <xdr:rowOff>165191</xdr:rowOff>
    </xdr:from>
    <xdr:to>
      <xdr:col>10</xdr:col>
      <xdr:colOff>155575</xdr:colOff>
      <xdr:row>92</xdr:row>
      <xdr:rowOff>95341</xdr:rowOff>
    </xdr:to>
    <xdr:sp macro="" textlink="">
      <xdr:nvSpPr>
        <xdr:cNvPr id="484" name="円/楕円 483"/>
        <xdr:cNvSpPr/>
      </xdr:nvSpPr>
      <xdr:spPr>
        <a:xfrm>
          <a:off x="6921500" y="1576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111868</xdr:rowOff>
    </xdr:from>
    <xdr:ext cx="599010" cy="259045"/>
    <xdr:sp macro="" textlink="">
      <xdr:nvSpPr>
        <xdr:cNvPr id="485" name="テキスト ボックス 484"/>
        <xdr:cNvSpPr txBox="1"/>
      </xdr:nvSpPr>
      <xdr:spPr>
        <a:xfrm>
          <a:off x="6672794" y="1554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96815</xdr:rowOff>
    </xdr:from>
    <xdr:to>
      <xdr:col>23</xdr:col>
      <xdr:colOff>517525</xdr:colOff>
      <xdr:row>37</xdr:row>
      <xdr:rowOff>110051</xdr:rowOff>
    </xdr:to>
    <xdr:cxnSp macro="">
      <xdr:nvCxnSpPr>
        <xdr:cNvPr id="514" name="直線コネクタ 513"/>
        <xdr:cNvCxnSpPr/>
      </xdr:nvCxnSpPr>
      <xdr:spPr>
        <a:xfrm>
          <a:off x="15481300" y="6440465"/>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124574</xdr:rowOff>
    </xdr:from>
    <xdr:to>
      <xdr:col>22</xdr:col>
      <xdr:colOff>365125</xdr:colOff>
      <xdr:row>37</xdr:row>
      <xdr:rowOff>96815</xdr:rowOff>
    </xdr:to>
    <xdr:cxnSp macro="">
      <xdr:nvCxnSpPr>
        <xdr:cNvPr id="517" name="直線コネクタ 516"/>
        <xdr:cNvCxnSpPr/>
      </xdr:nvCxnSpPr>
      <xdr:spPr>
        <a:xfrm>
          <a:off x="14592300" y="6296774"/>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124574</xdr:rowOff>
    </xdr:from>
    <xdr:to>
      <xdr:col>21</xdr:col>
      <xdr:colOff>161925</xdr:colOff>
      <xdr:row>37</xdr:row>
      <xdr:rowOff>110074</xdr:rowOff>
    </xdr:to>
    <xdr:cxnSp macro="">
      <xdr:nvCxnSpPr>
        <xdr:cNvPr id="520" name="直線コネクタ 519"/>
        <xdr:cNvCxnSpPr/>
      </xdr:nvCxnSpPr>
      <xdr:spPr>
        <a:xfrm flipV="1">
          <a:off x="13703300" y="6296774"/>
          <a:ext cx="889000" cy="15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110074</xdr:rowOff>
    </xdr:from>
    <xdr:to>
      <xdr:col>19</xdr:col>
      <xdr:colOff>644525</xdr:colOff>
      <xdr:row>37</xdr:row>
      <xdr:rowOff>117724</xdr:rowOff>
    </xdr:to>
    <xdr:cxnSp macro="">
      <xdr:nvCxnSpPr>
        <xdr:cNvPr id="523" name="直線コネクタ 522"/>
        <xdr:cNvCxnSpPr/>
      </xdr:nvCxnSpPr>
      <xdr:spPr>
        <a:xfrm flipV="1">
          <a:off x="12814300" y="6453724"/>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59251</xdr:rowOff>
    </xdr:from>
    <xdr:to>
      <xdr:col>23</xdr:col>
      <xdr:colOff>568325</xdr:colOff>
      <xdr:row>37</xdr:row>
      <xdr:rowOff>160851</xdr:rowOff>
    </xdr:to>
    <xdr:sp macro="" textlink="">
      <xdr:nvSpPr>
        <xdr:cNvPr id="533" name="円/楕円 532"/>
        <xdr:cNvSpPr/>
      </xdr:nvSpPr>
      <xdr:spPr>
        <a:xfrm>
          <a:off x="16268700" y="64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37678</xdr:rowOff>
    </xdr:from>
    <xdr:ext cx="534377" cy="259045"/>
    <xdr:sp macro="" textlink="">
      <xdr:nvSpPr>
        <xdr:cNvPr id="534" name="消防費該当値テキスト"/>
        <xdr:cNvSpPr txBox="1"/>
      </xdr:nvSpPr>
      <xdr:spPr>
        <a:xfrm>
          <a:off x="16370300" y="63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46015</xdr:rowOff>
    </xdr:from>
    <xdr:to>
      <xdr:col>22</xdr:col>
      <xdr:colOff>415925</xdr:colOff>
      <xdr:row>37</xdr:row>
      <xdr:rowOff>147615</xdr:rowOff>
    </xdr:to>
    <xdr:sp macro="" textlink="">
      <xdr:nvSpPr>
        <xdr:cNvPr id="535" name="円/楕円 534"/>
        <xdr:cNvSpPr/>
      </xdr:nvSpPr>
      <xdr:spPr>
        <a:xfrm>
          <a:off x="15430500" y="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138742</xdr:rowOff>
    </xdr:from>
    <xdr:ext cx="534377" cy="259045"/>
    <xdr:sp macro="" textlink="">
      <xdr:nvSpPr>
        <xdr:cNvPr id="536" name="テキスト ボックス 535"/>
        <xdr:cNvSpPr txBox="1"/>
      </xdr:nvSpPr>
      <xdr:spPr>
        <a:xfrm>
          <a:off x="15214111" y="64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73774</xdr:rowOff>
    </xdr:from>
    <xdr:to>
      <xdr:col>21</xdr:col>
      <xdr:colOff>212725</xdr:colOff>
      <xdr:row>37</xdr:row>
      <xdr:rowOff>3924</xdr:rowOff>
    </xdr:to>
    <xdr:sp macro="" textlink="">
      <xdr:nvSpPr>
        <xdr:cNvPr id="537" name="円/楕円 536"/>
        <xdr:cNvSpPr/>
      </xdr:nvSpPr>
      <xdr:spPr>
        <a:xfrm>
          <a:off x="14541500" y="62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20451</xdr:rowOff>
    </xdr:from>
    <xdr:ext cx="534377" cy="259045"/>
    <xdr:sp macro="" textlink="">
      <xdr:nvSpPr>
        <xdr:cNvPr id="538" name="テキスト ボックス 537"/>
        <xdr:cNvSpPr txBox="1"/>
      </xdr:nvSpPr>
      <xdr:spPr>
        <a:xfrm>
          <a:off x="14325111" y="60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59274</xdr:rowOff>
    </xdr:from>
    <xdr:to>
      <xdr:col>20</xdr:col>
      <xdr:colOff>9525</xdr:colOff>
      <xdr:row>37</xdr:row>
      <xdr:rowOff>160874</xdr:rowOff>
    </xdr:to>
    <xdr:sp macro="" textlink="">
      <xdr:nvSpPr>
        <xdr:cNvPr id="539" name="円/楕円 538"/>
        <xdr:cNvSpPr/>
      </xdr:nvSpPr>
      <xdr:spPr>
        <a:xfrm>
          <a:off x="136525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5951</xdr:rowOff>
    </xdr:from>
    <xdr:ext cx="534377" cy="259045"/>
    <xdr:sp macro="" textlink="">
      <xdr:nvSpPr>
        <xdr:cNvPr id="540" name="テキスト ボックス 539"/>
        <xdr:cNvSpPr txBox="1"/>
      </xdr:nvSpPr>
      <xdr:spPr>
        <a:xfrm>
          <a:off x="13436111" y="617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66924</xdr:rowOff>
    </xdr:from>
    <xdr:to>
      <xdr:col>18</xdr:col>
      <xdr:colOff>492125</xdr:colOff>
      <xdr:row>37</xdr:row>
      <xdr:rowOff>168524</xdr:rowOff>
    </xdr:to>
    <xdr:sp macro="" textlink="">
      <xdr:nvSpPr>
        <xdr:cNvPr id="541" name="円/楕円 540"/>
        <xdr:cNvSpPr/>
      </xdr:nvSpPr>
      <xdr:spPr>
        <a:xfrm>
          <a:off x="12763500" y="64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13601</xdr:rowOff>
    </xdr:from>
    <xdr:ext cx="534377" cy="259045"/>
    <xdr:sp macro="" textlink="">
      <xdr:nvSpPr>
        <xdr:cNvPr id="542" name="テキスト ボックス 541"/>
        <xdr:cNvSpPr txBox="1"/>
      </xdr:nvSpPr>
      <xdr:spPr>
        <a:xfrm>
          <a:off x="12547111" y="61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6124</xdr:rowOff>
    </xdr:from>
    <xdr:to>
      <xdr:col>23</xdr:col>
      <xdr:colOff>517525</xdr:colOff>
      <xdr:row>55</xdr:row>
      <xdr:rowOff>97491</xdr:rowOff>
    </xdr:to>
    <xdr:cxnSp macro="">
      <xdr:nvCxnSpPr>
        <xdr:cNvPr id="569" name="直線コネクタ 568"/>
        <xdr:cNvCxnSpPr/>
      </xdr:nvCxnSpPr>
      <xdr:spPr>
        <a:xfrm flipV="1">
          <a:off x="15481300" y="9092974"/>
          <a:ext cx="838200" cy="4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97491</xdr:rowOff>
    </xdr:from>
    <xdr:to>
      <xdr:col>22</xdr:col>
      <xdr:colOff>365125</xdr:colOff>
      <xdr:row>55</xdr:row>
      <xdr:rowOff>166428</xdr:rowOff>
    </xdr:to>
    <xdr:cxnSp macro="">
      <xdr:nvCxnSpPr>
        <xdr:cNvPr id="572" name="直線コネクタ 571"/>
        <xdr:cNvCxnSpPr/>
      </xdr:nvCxnSpPr>
      <xdr:spPr>
        <a:xfrm flipV="1">
          <a:off x="14592300" y="9527241"/>
          <a:ext cx="8890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142827</xdr:rowOff>
    </xdr:from>
    <xdr:to>
      <xdr:col>21</xdr:col>
      <xdr:colOff>161925</xdr:colOff>
      <xdr:row>55</xdr:row>
      <xdr:rowOff>166428</xdr:rowOff>
    </xdr:to>
    <xdr:cxnSp macro="">
      <xdr:nvCxnSpPr>
        <xdr:cNvPr id="575" name="直線コネクタ 574"/>
        <xdr:cNvCxnSpPr/>
      </xdr:nvCxnSpPr>
      <xdr:spPr>
        <a:xfrm>
          <a:off x="13703300" y="9572577"/>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28701</xdr:rowOff>
    </xdr:from>
    <xdr:to>
      <xdr:col>19</xdr:col>
      <xdr:colOff>644525</xdr:colOff>
      <xdr:row>55</xdr:row>
      <xdr:rowOff>142827</xdr:rowOff>
    </xdr:to>
    <xdr:cxnSp macro="">
      <xdr:nvCxnSpPr>
        <xdr:cNvPr id="578" name="直線コネクタ 577"/>
        <xdr:cNvCxnSpPr/>
      </xdr:nvCxnSpPr>
      <xdr:spPr>
        <a:xfrm>
          <a:off x="12814300" y="9458451"/>
          <a:ext cx="889000" cy="1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120093</xdr:rowOff>
    </xdr:from>
    <xdr:ext cx="534377" cy="259045"/>
    <xdr:sp macro="" textlink="">
      <xdr:nvSpPr>
        <xdr:cNvPr id="580" name="テキスト ボックス 579"/>
        <xdr:cNvSpPr txBox="1"/>
      </xdr:nvSpPr>
      <xdr:spPr>
        <a:xfrm>
          <a:off x="13436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126774</xdr:rowOff>
    </xdr:from>
    <xdr:to>
      <xdr:col>23</xdr:col>
      <xdr:colOff>568325</xdr:colOff>
      <xdr:row>53</xdr:row>
      <xdr:rowOff>56924</xdr:rowOff>
    </xdr:to>
    <xdr:sp macro="" textlink="">
      <xdr:nvSpPr>
        <xdr:cNvPr id="588" name="円/楕円 587"/>
        <xdr:cNvSpPr/>
      </xdr:nvSpPr>
      <xdr:spPr>
        <a:xfrm>
          <a:off x="16268700" y="90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149651</xdr:rowOff>
    </xdr:from>
    <xdr:ext cx="599010" cy="259045"/>
    <xdr:sp macro="" textlink="">
      <xdr:nvSpPr>
        <xdr:cNvPr id="589" name="教育費該当値テキスト"/>
        <xdr:cNvSpPr txBox="1"/>
      </xdr:nvSpPr>
      <xdr:spPr>
        <a:xfrm>
          <a:off x="16370300" y="889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46691</xdr:rowOff>
    </xdr:from>
    <xdr:to>
      <xdr:col>22</xdr:col>
      <xdr:colOff>415925</xdr:colOff>
      <xdr:row>55</xdr:row>
      <xdr:rowOff>148291</xdr:rowOff>
    </xdr:to>
    <xdr:sp macro="" textlink="">
      <xdr:nvSpPr>
        <xdr:cNvPr id="590" name="円/楕円 589"/>
        <xdr:cNvSpPr/>
      </xdr:nvSpPr>
      <xdr:spPr>
        <a:xfrm>
          <a:off x="15430500" y="9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164818</xdr:rowOff>
    </xdr:from>
    <xdr:ext cx="599010" cy="259045"/>
    <xdr:sp macro="" textlink="">
      <xdr:nvSpPr>
        <xdr:cNvPr id="591" name="テキスト ボックス 590"/>
        <xdr:cNvSpPr txBox="1"/>
      </xdr:nvSpPr>
      <xdr:spPr>
        <a:xfrm>
          <a:off x="15181794" y="925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115628</xdr:rowOff>
    </xdr:from>
    <xdr:to>
      <xdr:col>21</xdr:col>
      <xdr:colOff>212725</xdr:colOff>
      <xdr:row>56</xdr:row>
      <xdr:rowOff>45778</xdr:rowOff>
    </xdr:to>
    <xdr:sp macro="" textlink="">
      <xdr:nvSpPr>
        <xdr:cNvPr id="592" name="円/楕円 591"/>
        <xdr:cNvSpPr/>
      </xdr:nvSpPr>
      <xdr:spPr>
        <a:xfrm>
          <a:off x="14541500" y="95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62305</xdr:rowOff>
    </xdr:from>
    <xdr:ext cx="599010" cy="259045"/>
    <xdr:sp macro="" textlink="">
      <xdr:nvSpPr>
        <xdr:cNvPr id="593" name="テキスト ボックス 592"/>
        <xdr:cNvSpPr txBox="1"/>
      </xdr:nvSpPr>
      <xdr:spPr>
        <a:xfrm>
          <a:off x="14292794" y="932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92027</xdr:rowOff>
    </xdr:from>
    <xdr:to>
      <xdr:col>20</xdr:col>
      <xdr:colOff>9525</xdr:colOff>
      <xdr:row>56</xdr:row>
      <xdr:rowOff>22177</xdr:rowOff>
    </xdr:to>
    <xdr:sp macro="" textlink="">
      <xdr:nvSpPr>
        <xdr:cNvPr id="594" name="円/楕円 593"/>
        <xdr:cNvSpPr/>
      </xdr:nvSpPr>
      <xdr:spPr>
        <a:xfrm>
          <a:off x="13652500" y="95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38704</xdr:rowOff>
    </xdr:from>
    <xdr:ext cx="599010" cy="259045"/>
    <xdr:sp macro="" textlink="">
      <xdr:nvSpPr>
        <xdr:cNvPr id="595" name="テキスト ボックス 594"/>
        <xdr:cNvSpPr txBox="1"/>
      </xdr:nvSpPr>
      <xdr:spPr>
        <a:xfrm>
          <a:off x="13403794" y="929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149351</xdr:rowOff>
    </xdr:from>
    <xdr:to>
      <xdr:col>18</xdr:col>
      <xdr:colOff>492125</xdr:colOff>
      <xdr:row>55</xdr:row>
      <xdr:rowOff>79501</xdr:rowOff>
    </xdr:to>
    <xdr:sp macro="" textlink="">
      <xdr:nvSpPr>
        <xdr:cNvPr id="596" name="円/楕円 595"/>
        <xdr:cNvSpPr/>
      </xdr:nvSpPr>
      <xdr:spPr>
        <a:xfrm>
          <a:off x="12763500" y="94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96028</xdr:rowOff>
    </xdr:from>
    <xdr:ext cx="599010" cy="259045"/>
    <xdr:sp macro="" textlink="">
      <xdr:nvSpPr>
        <xdr:cNvPr id="597" name="テキスト ボックス 596"/>
        <xdr:cNvSpPr txBox="1"/>
      </xdr:nvSpPr>
      <xdr:spPr>
        <a:xfrm>
          <a:off x="12514794" y="91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103631</xdr:rowOff>
    </xdr:from>
    <xdr:to>
      <xdr:col>23</xdr:col>
      <xdr:colOff>517525</xdr:colOff>
      <xdr:row>78</xdr:row>
      <xdr:rowOff>106138</xdr:rowOff>
    </xdr:to>
    <xdr:cxnSp macro="">
      <xdr:nvCxnSpPr>
        <xdr:cNvPr id="624" name="直線コネクタ 623"/>
        <xdr:cNvCxnSpPr/>
      </xdr:nvCxnSpPr>
      <xdr:spPr>
        <a:xfrm flipV="1">
          <a:off x="15481300" y="13476731"/>
          <a:ext cx="8382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106138</xdr:rowOff>
    </xdr:from>
    <xdr:to>
      <xdr:col>22</xdr:col>
      <xdr:colOff>365125</xdr:colOff>
      <xdr:row>78</xdr:row>
      <xdr:rowOff>108482</xdr:rowOff>
    </xdr:to>
    <xdr:cxnSp macro="">
      <xdr:nvCxnSpPr>
        <xdr:cNvPr id="627" name="直線コネクタ 626"/>
        <xdr:cNvCxnSpPr/>
      </xdr:nvCxnSpPr>
      <xdr:spPr>
        <a:xfrm flipV="1">
          <a:off x="14592300" y="13479238"/>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108482</xdr:rowOff>
    </xdr:from>
    <xdr:to>
      <xdr:col>21</xdr:col>
      <xdr:colOff>161925</xdr:colOff>
      <xdr:row>78</xdr:row>
      <xdr:rowOff>137378</xdr:rowOff>
    </xdr:to>
    <xdr:cxnSp macro="">
      <xdr:nvCxnSpPr>
        <xdr:cNvPr id="630" name="直線コネクタ 629"/>
        <xdr:cNvCxnSpPr/>
      </xdr:nvCxnSpPr>
      <xdr:spPr>
        <a:xfrm flipV="1">
          <a:off x="13703300" y="13481582"/>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137378</xdr:rowOff>
    </xdr:from>
    <xdr:to>
      <xdr:col>19</xdr:col>
      <xdr:colOff>644525</xdr:colOff>
      <xdr:row>78</xdr:row>
      <xdr:rowOff>138694</xdr:rowOff>
    </xdr:to>
    <xdr:cxnSp macro="">
      <xdr:nvCxnSpPr>
        <xdr:cNvPr id="633" name="直線コネクタ 632"/>
        <xdr:cNvCxnSpPr/>
      </xdr:nvCxnSpPr>
      <xdr:spPr>
        <a:xfrm flipV="1">
          <a:off x="12814300" y="13510478"/>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52831</xdr:rowOff>
    </xdr:from>
    <xdr:to>
      <xdr:col>23</xdr:col>
      <xdr:colOff>568325</xdr:colOff>
      <xdr:row>78</xdr:row>
      <xdr:rowOff>154431</xdr:rowOff>
    </xdr:to>
    <xdr:sp macro="" textlink="">
      <xdr:nvSpPr>
        <xdr:cNvPr id="643" name="円/楕円 642"/>
        <xdr:cNvSpPr/>
      </xdr:nvSpPr>
      <xdr:spPr>
        <a:xfrm>
          <a:off x="16268700" y="134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469744" cy="259045"/>
    <xdr:sp macro="" textlink="">
      <xdr:nvSpPr>
        <xdr:cNvPr id="644" name="災害復旧費該当値テキスト"/>
        <xdr:cNvSpPr txBox="1"/>
      </xdr:nvSpPr>
      <xdr:spPr>
        <a:xfrm>
          <a:off x="16370300" y="133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55338</xdr:rowOff>
    </xdr:from>
    <xdr:to>
      <xdr:col>22</xdr:col>
      <xdr:colOff>415925</xdr:colOff>
      <xdr:row>78</xdr:row>
      <xdr:rowOff>156938</xdr:rowOff>
    </xdr:to>
    <xdr:sp macro="" textlink="">
      <xdr:nvSpPr>
        <xdr:cNvPr id="645" name="円/楕円 644"/>
        <xdr:cNvSpPr/>
      </xdr:nvSpPr>
      <xdr:spPr>
        <a:xfrm>
          <a:off x="15430500" y="134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2015</xdr:rowOff>
    </xdr:from>
    <xdr:ext cx="469744" cy="259045"/>
    <xdr:sp macro="" textlink="">
      <xdr:nvSpPr>
        <xdr:cNvPr id="646" name="テキスト ボックス 645"/>
        <xdr:cNvSpPr txBox="1"/>
      </xdr:nvSpPr>
      <xdr:spPr>
        <a:xfrm>
          <a:off x="15246427" y="132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57682</xdr:rowOff>
    </xdr:from>
    <xdr:to>
      <xdr:col>21</xdr:col>
      <xdr:colOff>212725</xdr:colOff>
      <xdr:row>78</xdr:row>
      <xdr:rowOff>159282</xdr:rowOff>
    </xdr:to>
    <xdr:sp macro="" textlink="">
      <xdr:nvSpPr>
        <xdr:cNvPr id="647" name="円/楕円 646"/>
        <xdr:cNvSpPr/>
      </xdr:nvSpPr>
      <xdr:spPr>
        <a:xfrm>
          <a:off x="14541500" y="134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150409</xdr:rowOff>
    </xdr:from>
    <xdr:ext cx="469744" cy="259045"/>
    <xdr:sp macro="" textlink="">
      <xdr:nvSpPr>
        <xdr:cNvPr id="648" name="テキスト ボックス 647"/>
        <xdr:cNvSpPr txBox="1"/>
      </xdr:nvSpPr>
      <xdr:spPr>
        <a:xfrm>
          <a:off x="14357427" y="135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86578</xdr:rowOff>
    </xdr:from>
    <xdr:to>
      <xdr:col>20</xdr:col>
      <xdr:colOff>9525</xdr:colOff>
      <xdr:row>79</xdr:row>
      <xdr:rowOff>16728</xdr:rowOff>
    </xdr:to>
    <xdr:sp macro="" textlink="">
      <xdr:nvSpPr>
        <xdr:cNvPr id="649" name="円/楕円 648"/>
        <xdr:cNvSpPr/>
      </xdr:nvSpPr>
      <xdr:spPr>
        <a:xfrm>
          <a:off x="13652500" y="134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7855</xdr:rowOff>
    </xdr:from>
    <xdr:ext cx="378565" cy="259045"/>
    <xdr:sp macro="" textlink="">
      <xdr:nvSpPr>
        <xdr:cNvPr id="650" name="テキスト ボックス 649"/>
        <xdr:cNvSpPr txBox="1"/>
      </xdr:nvSpPr>
      <xdr:spPr>
        <a:xfrm>
          <a:off x="13514017" y="1355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87894</xdr:rowOff>
    </xdr:from>
    <xdr:to>
      <xdr:col>18</xdr:col>
      <xdr:colOff>492125</xdr:colOff>
      <xdr:row>79</xdr:row>
      <xdr:rowOff>18044</xdr:rowOff>
    </xdr:to>
    <xdr:sp macro="" textlink="">
      <xdr:nvSpPr>
        <xdr:cNvPr id="651" name="円/楕円 650"/>
        <xdr:cNvSpPr/>
      </xdr:nvSpPr>
      <xdr:spPr>
        <a:xfrm>
          <a:off x="12763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9171</xdr:rowOff>
    </xdr:from>
    <xdr:ext cx="378565" cy="259045"/>
    <xdr:sp macro="" textlink="">
      <xdr:nvSpPr>
        <xdr:cNvPr id="652" name="テキスト ボックス 651"/>
        <xdr:cNvSpPr txBox="1"/>
      </xdr:nvSpPr>
      <xdr:spPr>
        <a:xfrm>
          <a:off x="12625017" y="13553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168847</xdr:rowOff>
    </xdr:from>
    <xdr:to>
      <xdr:col>23</xdr:col>
      <xdr:colOff>517525</xdr:colOff>
      <xdr:row>95</xdr:row>
      <xdr:rowOff>5882</xdr:rowOff>
    </xdr:to>
    <xdr:cxnSp macro="">
      <xdr:nvCxnSpPr>
        <xdr:cNvPr id="679" name="直線コネクタ 678"/>
        <xdr:cNvCxnSpPr/>
      </xdr:nvCxnSpPr>
      <xdr:spPr>
        <a:xfrm>
          <a:off x="15481300" y="16285147"/>
          <a:ext cx="8382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167246</xdr:rowOff>
    </xdr:from>
    <xdr:to>
      <xdr:col>22</xdr:col>
      <xdr:colOff>365125</xdr:colOff>
      <xdr:row>94</xdr:row>
      <xdr:rowOff>168847</xdr:rowOff>
    </xdr:to>
    <xdr:cxnSp macro="">
      <xdr:nvCxnSpPr>
        <xdr:cNvPr id="682" name="直線コネクタ 681"/>
        <xdr:cNvCxnSpPr/>
      </xdr:nvCxnSpPr>
      <xdr:spPr>
        <a:xfrm>
          <a:off x="14592300" y="162835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145053</xdr:rowOff>
    </xdr:from>
    <xdr:to>
      <xdr:col>21</xdr:col>
      <xdr:colOff>161925</xdr:colOff>
      <xdr:row>94</xdr:row>
      <xdr:rowOff>167246</xdr:rowOff>
    </xdr:to>
    <xdr:cxnSp macro="">
      <xdr:nvCxnSpPr>
        <xdr:cNvPr id="685" name="直線コネクタ 684"/>
        <xdr:cNvCxnSpPr/>
      </xdr:nvCxnSpPr>
      <xdr:spPr>
        <a:xfrm>
          <a:off x="13703300" y="16261353"/>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145053</xdr:rowOff>
    </xdr:from>
    <xdr:to>
      <xdr:col>19</xdr:col>
      <xdr:colOff>644525</xdr:colOff>
      <xdr:row>94</xdr:row>
      <xdr:rowOff>151313</xdr:rowOff>
    </xdr:to>
    <xdr:cxnSp macro="">
      <xdr:nvCxnSpPr>
        <xdr:cNvPr id="688" name="直線コネクタ 687"/>
        <xdr:cNvCxnSpPr/>
      </xdr:nvCxnSpPr>
      <xdr:spPr>
        <a:xfrm flipV="1">
          <a:off x="12814300" y="16261353"/>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126532</xdr:rowOff>
    </xdr:from>
    <xdr:to>
      <xdr:col>23</xdr:col>
      <xdr:colOff>568325</xdr:colOff>
      <xdr:row>95</xdr:row>
      <xdr:rowOff>56682</xdr:rowOff>
    </xdr:to>
    <xdr:sp macro="" textlink="">
      <xdr:nvSpPr>
        <xdr:cNvPr id="698" name="円/楕円 697"/>
        <xdr:cNvSpPr/>
      </xdr:nvSpPr>
      <xdr:spPr>
        <a:xfrm>
          <a:off x="16268700" y="162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149409</xdr:rowOff>
    </xdr:from>
    <xdr:ext cx="599010" cy="259045"/>
    <xdr:sp macro="" textlink="">
      <xdr:nvSpPr>
        <xdr:cNvPr id="699" name="公債費該当値テキスト"/>
        <xdr:cNvSpPr txBox="1"/>
      </xdr:nvSpPr>
      <xdr:spPr>
        <a:xfrm>
          <a:off x="16370300" y="1609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118047</xdr:rowOff>
    </xdr:from>
    <xdr:to>
      <xdr:col>22</xdr:col>
      <xdr:colOff>415925</xdr:colOff>
      <xdr:row>95</xdr:row>
      <xdr:rowOff>48197</xdr:rowOff>
    </xdr:to>
    <xdr:sp macro="" textlink="">
      <xdr:nvSpPr>
        <xdr:cNvPr id="700" name="円/楕円 699"/>
        <xdr:cNvSpPr/>
      </xdr:nvSpPr>
      <xdr:spPr>
        <a:xfrm>
          <a:off x="15430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64724</xdr:rowOff>
    </xdr:from>
    <xdr:ext cx="599010" cy="259045"/>
    <xdr:sp macro="" textlink="">
      <xdr:nvSpPr>
        <xdr:cNvPr id="701" name="テキスト ボックス 700"/>
        <xdr:cNvSpPr txBox="1"/>
      </xdr:nvSpPr>
      <xdr:spPr>
        <a:xfrm>
          <a:off x="15181794" y="160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143,625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116446</xdr:rowOff>
    </xdr:from>
    <xdr:to>
      <xdr:col>21</xdr:col>
      <xdr:colOff>212725</xdr:colOff>
      <xdr:row>95</xdr:row>
      <xdr:rowOff>46596</xdr:rowOff>
    </xdr:to>
    <xdr:sp macro="" textlink="">
      <xdr:nvSpPr>
        <xdr:cNvPr id="702" name="円/楕円 701"/>
        <xdr:cNvSpPr/>
      </xdr:nvSpPr>
      <xdr:spPr>
        <a:xfrm>
          <a:off x="14541500" y="162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63123</xdr:rowOff>
    </xdr:from>
    <xdr:ext cx="599010" cy="259045"/>
    <xdr:sp macro="" textlink="">
      <xdr:nvSpPr>
        <xdr:cNvPr id="703" name="テキスト ボックス 702"/>
        <xdr:cNvSpPr txBox="1"/>
      </xdr:nvSpPr>
      <xdr:spPr>
        <a:xfrm>
          <a:off x="14292794" y="1600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94253</xdr:rowOff>
    </xdr:from>
    <xdr:to>
      <xdr:col>20</xdr:col>
      <xdr:colOff>9525</xdr:colOff>
      <xdr:row>95</xdr:row>
      <xdr:rowOff>24403</xdr:rowOff>
    </xdr:to>
    <xdr:sp macro="" textlink="">
      <xdr:nvSpPr>
        <xdr:cNvPr id="704" name="円/楕円 703"/>
        <xdr:cNvSpPr/>
      </xdr:nvSpPr>
      <xdr:spPr>
        <a:xfrm>
          <a:off x="13652500" y="162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40930</xdr:rowOff>
    </xdr:from>
    <xdr:ext cx="599010" cy="259045"/>
    <xdr:sp macro="" textlink="">
      <xdr:nvSpPr>
        <xdr:cNvPr id="705" name="テキスト ボックス 704"/>
        <xdr:cNvSpPr txBox="1"/>
      </xdr:nvSpPr>
      <xdr:spPr>
        <a:xfrm>
          <a:off x="13403794" y="1598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100513</xdr:rowOff>
    </xdr:from>
    <xdr:to>
      <xdr:col>18</xdr:col>
      <xdr:colOff>492125</xdr:colOff>
      <xdr:row>95</xdr:row>
      <xdr:rowOff>30663</xdr:rowOff>
    </xdr:to>
    <xdr:sp macro="" textlink="">
      <xdr:nvSpPr>
        <xdr:cNvPr id="706" name="円/楕円 705"/>
        <xdr:cNvSpPr/>
      </xdr:nvSpPr>
      <xdr:spPr>
        <a:xfrm>
          <a:off x="12763500" y="162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47190</xdr:rowOff>
    </xdr:from>
    <xdr:ext cx="599010" cy="259045"/>
    <xdr:sp macro="" textlink="">
      <xdr:nvSpPr>
        <xdr:cNvPr id="707" name="テキスト ボックス 706"/>
        <xdr:cNvSpPr txBox="1"/>
      </xdr:nvSpPr>
      <xdr:spPr>
        <a:xfrm>
          <a:off x="12514794" y="1599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行政面積</a:t>
          </a:r>
          <a:r>
            <a:rPr kumimoji="1" lang="ja-JP" altLang="en-US" sz="1100">
              <a:solidFill>
                <a:schemeClr val="dk1"/>
              </a:solidFill>
              <a:latin typeface="+mn-lt"/>
              <a:ea typeface="+mn-ea"/>
              <a:cs typeface="+mn-cs"/>
            </a:rPr>
            <a:t>が広いので道路延長が長く除雪費もかかるため、類似団体内平均と比べ土木費が</a:t>
          </a:r>
          <a:r>
            <a:rPr kumimoji="1" lang="ja-JP" altLang="ja-JP" sz="1100">
              <a:solidFill>
                <a:schemeClr val="dk1"/>
              </a:solidFill>
              <a:latin typeface="+mn-lt"/>
              <a:ea typeface="+mn-ea"/>
              <a:cs typeface="+mn-cs"/>
            </a:rPr>
            <a:t>が高くなっている。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また、当町の基幹産業は酪農であり、農業施設の整備のため農林水産業費が高くなっている。</a:t>
          </a:r>
          <a:endParaRPr lang="ja-JP" altLang="ja-JP" sz="1400"/>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将来の大型事業に向けて、財政調整基金を積んだため増となっている。今後も財政の適正運営を図る。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いずれの会計においても、実質収支は黒字であり、実質的な赤字額は発生していないことから、連結実質赤字比率は算定されていない。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平成１６年度の</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７・８減税補てん債一括償還により地方債の償還は平成１６年度がピークであったが、今後は減少していく。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平成１６年度をピークに地方債への償還が減少しており、今後も引き続き後世への負担を少しでも軽くするように、新規事業の実施等について総点検を図り、財政の健全化を図る。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7,930
7,875
1,099.37
12,309,323
12,164,125
75,935
6,085,128
10,493,249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27.9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12309323</v>
      </c>
      <c r="BO4" s="349"/>
      <c r="BP4" s="349"/>
      <c r="BQ4" s="349"/>
      <c r="BR4" s="349"/>
      <c r="BS4" s="349"/>
      <c r="BT4" s="349"/>
      <c r="BU4" s="350"/>
      <c r="BV4" s="348">
        <v>11019607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12164125</v>
      </c>
      <c r="BO5" s="386"/>
      <c r="BP5" s="386"/>
      <c r="BQ5" s="386"/>
      <c r="BR5" s="386"/>
      <c r="BS5" s="386"/>
      <c r="BT5" s="386"/>
      <c r="BU5" s="387"/>
      <c r="BV5" s="385">
        <v>10893036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81.7</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145198</v>
      </c>
      <c r="BO6" s="386"/>
      <c r="BP6" s="386"/>
      <c r="BQ6" s="386"/>
      <c r="BR6" s="386"/>
      <c r="BS6" s="386"/>
      <c r="BT6" s="386"/>
      <c r="BU6" s="387"/>
      <c r="BV6" s="385">
        <v>126571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v>
      </c>
      <c r="CU6" s="423"/>
      <c r="CV6" s="423"/>
      <c r="CW6" s="423"/>
      <c r="CX6" s="423"/>
      <c r="CY6" s="423"/>
      <c r="CZ6" s="423"/>
      <c r="DA6" s="424"/>
      <c r="DB6" s="422">
        <v>91.3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69263</v>
      </c>
      <c r="BO7" s="386"/>
      <c r="BP7" s="386"/>
      <c r="BQ7" s="386"/>
      <c r="BR7" s="386"/>
      <c r="BS7" s="386"/>
      <c r="BT7" s="386"/>
      <c r="BU7" s="387"/>
      <c r="BV7" s="385">
        <v>19686</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6085128</v>
      </c>
      <c r="CU7" s="386"/>
      <c r="CV7" s="386"/>
      <c r="CW7" s="386"/>
      <c r="CX7" s="386"/>
      <c r="CY7" s="386"/>
      <c r="CZ7" s="386"/>
      <c r="DA7" s="387"/>
      <c r="DB7" s="385">
        <v>6022594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75935</v>
      </c>
      <c r="BO8" s="386"/>
      <c r="BP8" s="386"/>
      <c r="BQ8" s="386"/>
      <c r="BR8" s="386"/>
      <c r="BS8" s="386"/>
      <c r="BT8" s="386"/>
      <c r="BU8" s="387"/>
      <c r="BV8" s="385">
        <v>106885</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7742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-30950</v>
      </c>
      <c r="BO9" s="386"/>
      <c r="BP9" s="386"/>
      <c r="BQ9" s="386"/>
      <c r="BR9" s="386"/>
      <c r="BS9" s="386"/>
      <c r="BT9" s="386"/>
      <c r="BU9" s="387"/>
      <c r="BV9" s="385">
        <v>38991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12.8</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8285</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730976</v>
      </c>
      <c r="BO10" s="386"/>
      <c r="BP10" s="386"/>
      <c r="BQ10" s="386"/>
      <c r="BR10" s="386"/>
      <c r="BS10" s="386"/>
      <c r="BT10" s="386"/>
      <c r="BU10" s="387"/>
      <c r="BV10" s="385">
        <v>400083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7930</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100000</v>
      </c>
      <c r="BO12" s="386"/>
      <c r="BP12" s="386"/>
      <c r="BQ12" s="386"/>
      <c r="BR12" s="386"/>
      <c r="BS12" s="386"/>
      <c r="BT12" s="386"/>
      <c r="BU12" s="387"/>
      <c r="BV12" s="385">
        <v>450000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7875</v>
      </c>
      <c r="S13" s="467"/>
      <c r="T13" s="467"/>
      <c r="U13" s="467"/>
      <c r="V13" s="468"/>
      <c r="W13" s="401" t="s">
        <v>120</v>
      </c>
      <c r="X13" s="402"/>
      <c r="Y13" s="402"/>
      <c r="Z13" s="402"/>
      <c r="AA13" s="402"/>
      <c r="AB13" s="392"/>
      <c r="AC13" s="436">
        <v>1383</v>
      </c>
      <c r="AD13" s="437"/>
      <c r="AE13" s="437"/>
      <c r="AF13" s="437"/>
      <c r="AG13" s="476"/>
      <c r="AH13" s="436">
        <v>1457</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600026</v>
      </c>
      <c r="BO13" s="386"/>
      <c r="BP13" s="386"/>
      <c r="BQ13" s="386"/>
      <c r="BR13" s="386"/>
      <c r="BS13" s="386"/>
      <c r="BT13" s="386"/>
      <c r="BU13" s="387"/>
      <c r="BV13" s="385">
        <v>-10926</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8007</v>
      </c>
      <c r="S14" s="467"/>
      <c r="T14" s="467"/>
      <c r="U14" s="467"/>
      <c r="V14" s="468"/>
      <c r="W14" s="375"/>
      <c r="X14" s="376"/>
      <c r="Y14" s="376"/>
      <c r="Z14" s="376"/>
      <c r="AA14" s="376"/>
      <c r="AB14" s="365"/>
      <c r="AC14" s="469">
        <v>33.5</v>
      </c>
      <c r="AD14" s="470"/>
      <c r="AE14" s="470"/>
      <c r="AF14" s="470"/>
      <c r="AG14" s="471"/>
      <c r="AH14" s="469">
        <v>30.9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27.9</v>
      </c>
      <c r="CU14" s="481"/>
      <c r="CV14" s="481"/>
      <c r="CW14" s="481"/>
      <c r="CX14" s="481"/>
      <c r="CY14" s="481"/>
      <c r="CZ14" s="481"/>
      <c r="DA14" s="482"/>
      <c r="DB14" s="480">
        <v>42.3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7963</v>
      </c>
      <c r="S15" s="467"/>
      <c r="T15" s="467"/>
      <c r="U15" s="467"/>
      <c r="V15" s="468"/>
      <c r="W15" s="401" t="s">
        <v>127</v>
      </c>
      <c r="X15" s="402"/>
      <c r="Y15" s="402"/>
      <c r="Z15" s="402"/>
      <c r="AA15" s="402"/>
      <c r="AB15" s="392"/>
      <c r="AC15" s="436">
        <v>517</v>
      </c>
      <c r="AD15" s="437"/>
      <c r="AE15" s="437"/>
      <c r="AF15" s="437"/>
      <c r="AG15" s="476"/>
      <c r="AH15" s="436">
        <v>705</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1093541</v>
      </c>
      <c r="BO15" s="349"/>
      <c r="BP15" s="349"/>
      <c r="BQ15" s="349"/>
      <c r="BR15" s="349"/>
      <c r="BS15" s="349"/>
      <c r="BT15" s="349"/>
      <c r="BU15" s="350"/>
      <c r="BV15" s="348">
        <v>1051471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12.5</v>
      </c>
      <c r="AD16" s="470"/>
      <c r="AE16" s="470"/>
      <c r="AF16" s="470"/>
      <c r="AG16" s="471"/>
      <c r="AH16" s="469">
        <v>15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5532404</v>
      </c>
      <c r="BO16" s="386"/>
      <c r="BP16" s="386"/>
      <c r="BQ16" s="386"/>
      <c r="BR16" s="386"/>
      <c r="BS16" s="386"/>
      <c r="BT16" s="386"/>
      <c r="BU16" s="387"/>
      <c r="BV16" s="385">
        <v>5452572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2234</v>
      </c>
      <c r="AD17" s="437"/>
      <c r="AE17" s="437"/>
      <c r="AF17" s="437"/>
      <c r="AG17" s="476"/>
      <c r="AH17" s="436">
        <v>2549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1339930</v>
      </c>
      <c r="BO17" s="386"/>
      <c r="BP17" s="386"/>
      <c r="BQ17" s="386"/>
      <c r="BR17" s="386"/>
      <c r="BS17" s="386"/>
      <c r="BT17" s="386"/>
      <c r="BU17" s="387"/>
      <c r="BV17" s="385">
        <v>1303218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1099.3699999999999</v>
      </c>
      <c r="M18" s="498"/>
      <c r="N18" s="498"/>
      <c r="O18" s="498"/>
      <c r="P18" s="498"/>
      <c r="Q18" s="498"/>
      <c r="R18" s="499"/>
      <c r="S18" s="499"/>
      <c r="T18" s="499"/>
      <c r="U18" s="499"/>
      <c r="V18" s="500"/>
      <c r="W18" s="403"/>
      <c r="X18" s="404"/>
      <c r="Y18" s="404"/>
      <c r="Z18" s="404"/>
      <c r="AA18" s="404"/>
      <c r="AB18" s="395"/>
      <c r="AC18" s="501">
        <v>54</v>
      </c>
      <c r="AD18" s="502"/>
      <c r="AE18" s="502"/>
      <c r="AF18" s="502"/>
      <c r="AG18" s="503"/>
      <c r="AH18" s="501">
        <v>54.1</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4996428</v>
      </c>
      <c r="BO18" s="386"/>
      <c r="BP18" s="386"/>
      <c r="BQ18" s="386"/>
      <c r="BR18" s="386"/>
      <c r="BS18" s="386"/>
      <c r="BT18" s="386"/>
      <c r="BU18" s="387"/>
      <c r="BV18" s="385">
        <v>5236528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8320470</v>
      </c>
      <c r="BO19" s="386"/>
      <c r="BP19" s="386"/>
      <c r="BQ19" s="386"/>
      <c r="BR19" s="386"/>
      <c r="BS19" s="386"/>
      <c r="BT19" s="386"/>
      <c r="BU19" s="387"/>
      <c r="BV19" s="385">
        <v>7996591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3281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10493249</v>
      </c>
      <c r="BO23" s="386"/>
      <c r="BP23" s="386"/>
      <c r="BQ23" s="386"/>
      <c r="BR23" s="386"/>
      <c r="BS23" s="386"/>
      <c r="BT23" s="386"/>
      <c r="BU23" s="387"/>
      <c r="BV23" s="385">
        <v>10282859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8131</v>
      </c>
      <c r="R24" s="437"/>
      <c r="S24" s="437"/>
      <c r="T24" s="437"/>
      <c r="U24" s="437"/>
      <c r="V24" s="476"/>
      <c r="W24" s="531"/>
      <c r="X24" s="519"/>
      <c r="Y24" s="520"/>
      <c r="Z24" s="435" t="s">
        <v>151</v>
      </c>
      <c r="AA24" s="415"/>
      <c r="AB24" s="415"/>
      <c r="AC24" s="415"/>
      <c r="AD24" s="415"/>
      <c r="AE24" s="415"/>
      <c r="AF24" s="415"/>
      <c r="AG24" s="416"/>
      <c r="AH24" s="436">
        <v>150</v>
      </c>
      <c r="AI24" s="437"/>
      <c r="AJ24" s="437"/>
      <c r="AK24" s="437"/>
      <c r="AL24" s="476"/>
      <c r="AM24" s="436">
        <v>469050</v>
      </c>
      <c r="AN24" s="437"/>
      <c r="AO24" s="437"/>
      <c r="AP24" s="437"/>
      <c r="AQ24" s="437"/>
      <c r="AR24" s="476"/>
      <c r="AS24" s="436">
        <v>3127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10143416</v>
      </c>
      <c r="BO24" s="386"/>
      <c r="BP24" s="386"/>
      <c r="BQ24" s="386"/>
      <c r="BR24" s="386"/>
      <c r="BS24" s="386"/>
      <c r="BT24" s="386"/>
      <c r="BU24" s="387"/>
      <c r="BV24" s="385">
        <v>9912969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6748</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111680</v>
      </c>
      <c r="BO25" s="349"/>
      <c r="BP25" s="349"/>
      <c r="BQ25" s="349"/>
      <c r="BR25" s="349"/>
      <c r="BS25" s="349"/>
      <c r="BT25" s="349"/>
      <c r="BU25" s="350"/>
      <c r="BV25" s="348">
        <v>121158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6096</v>
      </c>
      <c r="R26" s="437"/>
      <c r="S26" s="437"/>
      <c r="T26" s="437"/>
      <c r="U26" s="437"/>
      <c r="V26" s="476"/>
      <c r="W26" s="531"/>
      <c r="X26" s="519"/>
      <c r="Y26" s="520"/>
      <c r="Z26" s="435" t="s">
        <v>157</v>
      </c>
      <c r="AA26" s="541"/>
      <c r="AB26" s="541"/>
      <c r="AC26" s="541"/>
      <c r="AD26" s="541"/>
      <c r="AE26" s="541"/>
      <c r="AF26" s="541"/>
      <c r="AG26" s="542"/>
      <c r="AH26" s="436">
        <v>1</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3000</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14953</v>
      </c>
      <c r="AN27" s="437"/>
      <c r="AO27" s="437"/>
      <c r="AP27" s="437"/>
      <c r="AQ27" s="437"/>
      <c r="AR27" s="476"/>
      <c r="AS27" s="436">
        <v>3738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316261</v>
      </c>
      <c r="BO27" s="555"/>
      <c r="BP27" s="555"/>
      <c r="BQ27" s="555"/>
      <c r="BR27" s="555"/>
      <c r="BS27" s="555"/>
      <c r="BT27" s="555"/>
      <c r="BU27" s="556"/>
      <c r="BV27" s="554">
        <v>316236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2400</v>
      </c>
      <c r="R28" s="437"/>
      <c r="S28" s="437"/>
      <c r="T28" s="437"/>
      <c r="U28" s="437"/>
      <c r="V28" s="476"/>
      <c r="W28" s="531"/>
      <c r="X28" s="519"/>
      <c r="Y28" s="520"/>
      <c r="Z28" s="435" t="s">
        <v>164</v>
      </c>
      <c r="AA28" s="415"/>
      <c r="AB28" s="415"/>
      <c r="AC28" s="415"/>
      <c r="AD28" s="415"/>
      <c r="AE28" s="415"/>
      <c r="AF28" s="415"/>
      <c r="AG28" s="416"/>
      <c r="AH28" s="436">
        <v>8</v>
      </c>
      <c r="AI28" s="437"/>
      <c r="AJ28" s="437"/>
      <c r="AK28" s="437"/>
      <c r="AL28" s="476"/>
      <c r="AM28" s="436">
        <v>22280</v>
      </c>
      <c r="AN28" s="437"/>
      <c r="AO28" s="437"/>
      <c r="AP28" s="437"/>
      <c r="AQ28" s="437"/>
      <c r="AR28" s="476"/>
      <c r="AS28" s="436">
        <v>2785</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1807491</v>
      </c>
      <c r="BO28" s="349"/>
      <c r="BP28" s="349"/>
      <c r="BQ28" s="349"/>
      <c r="BR28" s="349"/>
      <c r="BS28" s="349"/>
      <c r="BT28" s="349"/>
      <c r="BU28" s="350"/>
      <c r="BV28" s="348">
        <v>1176515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11</v>
      </c>
      <c r="M29" s="437"/>
      <c r="N29" s="437"/>
      <c r="O29" s="437"/>
      <c r="P29" s="476"/>
      <c r="Q29" s="436">
        <v>1900</v>
      </c>
      <c r="R29" s="437"/>
      <c r="S29" s="437"/>
      <c r="T29" s="437"/>
      <c r="U29" s="437"/>
      <c r="V29" s="476"/>
      <c r="W29" s="532"/>
      <c r="X29" s="533"/>
      <c r="Y29" s="534"/>
      <c r="Z29" s="435" t="s">
        <v>168</v>
      </c>
      <c r="AA29" s="415"/>
      <c r="AB29" s="415"/>
      <c r="AC29" s="415"/>
      <c r="AD29" s="415"/>
      <c r="AE29" s="415"/>
      <c r="AF29" s="415"/>
      <c r="AG29" s="416"/>
      <c r="AH29" s="436">
        <v>162</v>
      </c>
      <c r="AI29" s="437"/>
      <c r="AJ29" s="437"/>
      <c r="AK29" s="437"/>
      <c r="AL29" s="476"/>
      <c r="AM29" s="436">
        <v>506283</v>
      </c>
      <c r="AN29" s="437"/>
      <c r="AO29" s="437"/>
      <c r="AP29" s="437"/>
      <c r="AQ29" s="437"/>
      <c r="AR29" s="476"/>
      <c r="AS29" s="436">
        <v>3125</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669136</v>
      </c>
      <c r="BO29" s="386"/>
      <c r="BP29" s="386"/>
      <c r="BQ29" s="386"/>
      <c r="BR29" s="386"/>
      <c r="BS29" s="386"/>
      <c r="BT29" s="386"/>
      <c r="BU29" s="387"/>
      <c r="BV29" s="385">
        <v>633048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1454112</v>
      </c>
      <c r="BO30" s="555"/>
      <c r="BP30" s="555"/>
      <c r="BQ30" s="555"/>
      <c r="BR30" s="555"/>
      <c r="BS30" s="555"/>
      <c r="BT30" s="555"/>
      <c r="BU30" s="556"/>
      <c r="BV30" s="554">
        <v>1412477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国民健康保険事業事業勘定特別会計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8</v>
      </c>
      <c r="CP34" s="566"/>
      <c r="CQ34" s="567" t="str">
        <f>IF('各会計、関係団体の財政状況及び健全化判断比率'!BS7="","",'各会計、関係団体の財政状況及び健全化判断比率'!BS7)</f>
        <v>標茶町観光開発公社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932568</v>
      </c>
      <c r="S5" s="583"/>
      <c r="T5" s="583"/>
      <c r="U5" s="583"/>
      <c r="V5" s="583"/>
      <c r="W5" s="583"/>
      <c r="X5" s="583"/>
      <c r="Y5" s="584"/>
      <c r="Z5" s="585">
        <v>7.6</v>
      </c>
      <c r="AA5" s="585"/>
      <c r="AB5" s="585"/>
      <c r="AC5" s="585"/>
      <c r="AD5" s="586">
        <v>932568</v>
      </c>
      <c r="AE5" s="586"/>
      <c r="AF5" s="586"/>
      <c r="AG5" s="586"/>
      <c r="AH5" s="586"/>
      <c r="AI5" s="586"/>
      <c r="AJ5" s="586"/>
      <c r="AK5" s="586"/>
      <c r="AL5" s="587">
        <v>16.100000000000001</v>
      </c>
      <c r="AM5" s="588"/>
      <c r="AN5" s="588"/>
      <c r="AO5" s="589"/>
      <c r="AP5" s="579" t="s">
        <v>207</v>
      </c>
      <c r="AQ5" s="580"/>
      <c r="AR5" s="580"/>
      <c r="AS5" s="580"/>
      <c r="AT5" s="580"/>
      <c r="AU5" s="580"/>
      <c r="AV5" s="580"/>
      <c r="AW5" s="580"/>
      <c r="AX5" s="580"/>
      <c r="AY5" s="580"/>
      <c r="AZ5" s="580"/>
      <c r="BA5" s="580"/>
      <c r="BB5" s="580"/>
      <c r="BC5" s="580"/>
      <c r="BD5" s="580"/>
      <c r="BE5" s="580"/>
      <c r="BF5" s="581"/>
      <c r="BG5" s="593">
        <v>929066</v>
      </c>
      <c r="BH5" s="594"/>
      <c r="BI5" s="594"/>
      <c r="BJ5" s="594"/>
      <c r="BK5" s="594"/>
      <c r="BL5" s="594"/>
      <c r="BM5" s="594"/>
      <c r="BN5" s="595"/>
      <c r="BO5" s="596">
        <v>99.6</v>
      </c>
      <c r="BP5" s="596"/>
      <c r="BQ5" s="596"/>
      <c r="BR5" s="596"/>
      <c r="BS5" s="597">
        <v>8830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220364</v>
      </c>
      <c r="S6" s="594"/>
      <c r="T6" s="594"/>
      <c r="U6" s="594"/>
      <c r="V6" s="594"/>
      <c r="W6" s="594"/>
      <c r="X6" s="594"/>
      <c r="Y6" s="595"/>
      <c r="Z6" s="596">
        <v>1.8</v>
      </c>
      <c r="AA6" s="596"/>
      <c r="AB6" s="596"/>
      <c r="AC6" s="596"/>
      <c r="AD6" s="597">
        <v>220364</v>
      </c>
      <c r="AE6" s="597"/>
      <c r="AF6" s="597"/>
      <c r="AG6" s="597"/>
      <c r="AH6" s="597"/>
      <c r="AI6" s="597"/>
      <c r="AJ6" s="597"/>
      <c r="AK6" s="597"/>
      <c r="AL6" s="598">
        <v>3.8</v>
      </c>
      <c r="AM6" s="599"/>
      <c r="AN6" s="599"/>
      <c r="AO6" s="600"/>
      <c r="AP6" s="590" t="s">
        <v>212</v>
      </c>
      <c r="AQ6" s="591"/>
      <c r="AR6" s="591"/>
      <c r="AS6" s="591"/>
      <c r="AT6" s="591"/>
      <c r="AU6" s="591"/>
      <c r="AV6" s="591"/>
      <c r="AW6" s="591"/>
      <c r="AX6" s="591"/>
      <c r="AY6" s="591"/>
      <c r="AZ6" s="591"/>
      <c r="BA6" s="591"/>
      <c r="BB6" s="591"/>
      <c r="BC6" s="591"/>
      <c r="BD6" s="591"/>
      <c r="BE6" s="591"/>
      <c r="BF6" s="592"/>
      <c r="BG6" s="593">
        <v>929066</v>
      </c>
      <c r="BH6" s="594"/>
      <c r="BI6" s="594"/>
      <c r="BJ6" s="594"/>
      <c r="BK6" s="594"/>
      <c r="BL6" s="594"/>
      <c r="BM6" s="594"/>
      <c r="BN6" s="595"/>
      <c r="BO6" s="596">
        <v>99.6</v>
      </c>
      <c r="BP6" s="596"/>
      <c r="BQ6" s="596"/>
      <c r="BR6" s="596"/>
      <c r="BS6" s="597">
        <v>8830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94297</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94297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1587</v>
      </c>
      <c r="S7" s="594"/>
      <c r="T7" s="594"/>
      <c r="U7" s="594"/>
      <c r="V7" s="594"/>
      <c r="W7" s="594"/>
      <c r="X7" s="594"/>
      <c r="Y7" s="595"/>
      <c r="Z7" s="596">
        <v>0</v>
      </c>
      <c r="AA7" s="596"/>
      <c r="AB7" s="596"/>
      <c r="AC7" s="596"/>
      <c r="AD7" s="597">
        <v>1587</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418007</v>
      </c>
      <c r="BH7" s="594"/>
      <c r="BI7" s="594"/>
      <c r="BJ7" s="594"/>
      <c r="BK7" s="594"/>
      <c r="BL7" s="594"/>
      <c r="BM7" s="594"/>
      <c r="BN7" s="595"/>
      <c r="BO7" s="596">
        <v>44.8</v>
      </c>
      <c r="BP7" s="596"/>
      <c r="BQ7" s="596"/>
      <c r="BR7" s="596"/>
      <c r="BS7" s="597">
        <v>8830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2497753</v>
      </c>
      <c r="CS7" s="594"/>
      <c r="CT7" s="594"/>
      <c r="CU7" s="594"/>
      <c r="CV7" s="594"/>
      <c r="CW7" s="594"/>
      <c r="CX7" s="594"/>
      <c r="CY7" s="595"/>
      <c r="CZ7" s="596">
        <v>20.5</v>
      </c>
      <c r="DA7" s="596"/>
      <c r="DB7" s="596"/>
      <c r="DC7" s="596"/>
      <c r="DD7" s="602">
        <v>162071</v>
      </c>
      <c r="DE7" s="594"/>
      <c r="DF7" s="594"/>
      <c r="DG7" s="594"/>
      <c r="DH7" s="594"/>
      <c r="DI7" s="594"/>
      <c r="DJ7" s="594"/>
      <c r="DK7" s="594"/>
      <c r="DL7" s="594"/>
      <c r="DM7" s="594"/>
      <c r="DN7" s="594"/>
      <c r="DO7" s="594"/>
      <c r="DP7" s="595"/>
      <c r="DQ7" s="602">
        <v>2341491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3193</v>
      </c>
      <c r="S8" s="594"/>
      <c r="T8" s="594"/>
      <c r="U8" s="594"/>
      <c r="V8" s="594"/>
      <c r="W8" s="594"/>
      <c r="X8" s="594"/>
      <c r="Y8" s="595"/>
      <c r="Z8" s="596">
        <v>0</v>
      </c>
      <c r="AA8" s="596"/>
      <c r="AB8" s="596"/>
      <c r="AC8" s="596"/>
      <c r="AD8" s="597">
        <v>3193</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12028</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1522407</v>
      </c>
      <c r="CS8" s="594"/>
      <c r="CT8" s="594"/>
      <c r="CU8" s="594"/>
      <c r="CV8" s="594"/>
      <c r="CW8" s="594"/>
      <c r="CX8" s="594"/>
      <c r="CY8" s="595"/>
      <c r="CZ8" s="596">
        <v>12.5</v>
      </c>
      <c r="DA8" s="596"/>
      <c r="DB8" s="596"/>
      <c r="DC8" s="596"/>
      <c r="DD8" s="602">
        <v>1736</v>
      </c>
      <c r="DE8" s="594"/>
      <c r="DF8" s="594"/>
      <c r="DG8" s="594"/>
      <c r="DH8" s="594"/>
      <c r="DI8" s="594"/>
      <c r="DJ8" s="594"/>
      <c r="DK8" s="594"/>
      <c r="DL8" s="594"/>
      <c r="DM8" s="594"/>
      <c r="DN8" s="594"/>
      <c r="DO8" s="594"/>
      <c r="DP8" s="595"/>
      <c r="DQ8" s="602">
        <v>1016839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2666</v>
      </c>
      <c r="S9" s="594"/>
      <c r="T9" s="594"/>
      <c r="U9" s="594"/>
      <c r="V9" s="594"/>
      <c r="W9" s="594"/>
      <c r="X9" s="594"/>
      <c r="Y9" s="595"/>
      <c r="Z9" s="596">
        <v>0</v>
      </c>
      <c r="AA9" s="596"/>
      <c r="AB9" s="596"/>
      <c r="AC9" s="596"/>
      <c r="AD9" s="597">
        <v>2666</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352454</v>
      </c>
      <c r="BH9" s="594"/>
      <c r="BI9" s="594"/>
      <c r="BJ9" s="594"/>
      <c r="BK9" s="594"/>
      <c r="BL9" s="594"/>
      <c r="BM9" s="594"/>
      <c r="BN9" s="595"/>
      <c r="BO9" s="596">
        <v>37.799999999999997</v>
      </c>
      <c r="BP9" s="596"/>
      <c r="BQ9" s="596"/>
      <c r="BR9" s="596"/>
      <c r="BS9" s="602" t="s">
        <v>108</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1138146</v>
      </c>
      <c r="CS9" s="594"/>
      <c r="CT9" s="594"/>
      <c r="CU9" s="594"/>
      <c r="CV9" s="594"/>
      <c r="CW9" s="594"/>
      <c r="CX9" s="594"/>
      <c r="CY9" s="595"/>
      <c r="CZ9" s="596">
        <v>9.4</v>
      </c>
      <c r="DA9" s="596"/>
      <c r="DB9" s="596"/>
      <c r="DC9" s="596"/>
      <c r="DD9" s="602">
        <v>157604</v>
      </c>
      <c r="DE9" s="594"/>
      <c r="DF9" s="594"/>
      <c r="DG9" s="594"/>
      <c r="DH9" s="594"/>
      <c r="DI9" s="594"/>
      <c r="DJ9" s="594"/>
      <c r="DK9" s="594"/>
      <c r="DL9" s="594"/>
      <c r="DM9" s="594"/>
      <c r="DN9" s="594"/>
      <c r="DO9" s="594"/>
      <c r="DP9" s="595"/>
      <c r="DQ9" s="602">
        <v>991039</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162169</v>
      </c>
      <c r="S10" s="594"/>
      <c r="T10" s="594"/>
      <c r="U10" s="594"/>
      <c r="V10" s="594"/>
      <c r="W10" s="594"/>
      <c r="X10" s="594"/>
      <c r="Y10" s="595"/>
      <c r="Z10" s="596">
        <v>1.3</v>
      </c>
      <c r="AA10" s="596"/>
      <c r="AB10" s="596"/>
      <c r="AC10" s="596"/>
      <c r="AD10" s="597">
        <v>162169</v>
      </c>
      <c r="AE10" s="597"/>
      <c r="AF10" s="597"/>
      <c r="AG10" s="597"/>
      <c r="AH10" s="597"/>
      <c r="AI10" s="597"/>
      <c r="AJ10" s="597"/>
      <c r="AK10" s="597"/>
      <c r="AL10" s="598">
        <v>2.8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29591</v>
      </c>
      <c r="BH10" s="594"/>
      <c r="BI10" s="594"/>
      <c r="BJ10" s="594"/>
      <c r="BK10" s="594"/>
      <c r="BL10" s="594"/>
      <c r="BM10" s="594"/>
      <c r="BN10" s="595"/>
      <c r="BO10" s="596">
        <v>3.2</v>
      </c>
      <c r="BP10" s="596"/>
      <c r="BQ10" s="596"/>
      <c r="BR10" s="596"/>
      <c r="BS10" s="602">
        <v>4922</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17601</v>
      </c>
      <c r="CS10" s="594"/>
      <c r="CT10" s="594"/>
      <c r="CU10" s="594"/>
      <c r="CV10" s="594"/>
      <c r="CW10" s="594"/>
      <c r="CX10" s="594"/>
      <c r="CY10" s="595"/>
      <c r="CZ10" s="596">
        <v>0.1</v>
      </c>
      <c r="DA10" s="596"/>
      <c r="DB10" s="596"/>
      <c r="DC10" s="596"/>
      <c r="DD10" s="602">
        <v>14743</v>
      </c>
      <c r="DE10" s="594"/>
      <c r="DF10" s="594"/>
      <c r="DG10" s="594"/>
      <c r="DH10" s="594"/>
      <c r="DI10" s="594"/>
      <c r="DJ10" s="594"/>
      <c r="DK10" s="594"/>
      <c r="DL10" s="594"/>
      <c r="DM10" s="594"/>
      <c r="DN10" s="594"/>
      <c r="DO10" s="594"/>
      <c r="DP10" s="595"/>
      <c r="DQ10" s="602">
        <v>17413</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23934</v>
      </c>
      <c r="BH11" s="594"/>
      <c r="BI11" s="594"/>
      <c r="BJ11" s="594"/>
      <c r="BK11" s="594"/>
      <c r="BL11" s="594"/>
      <c r="BM11" s="594"/>
      <c r="BN11" s="595"/>
      <c r="BO11" s="596">
        <v>2.6</v>
      </c>
      <c r="BP11" s="596"/>
      <c r="BQ11" s="596"/>
      <c r="BR11" s="596"/>
      <c r="BS11" s="602">
        <v>3908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2138283</v>
      </c>
      <c r="CS11" s="594"/>
      <c r="CT11" s="594"/>
      <c r="CU11" s="594"/>
      <c r="CV11" s="594"/>
      <c r="CW11" s="594"/>
      <c r="CX11" s="594"/>
      <c r="CY11" s="595"/>
      <c r="CZ11" s="596">
        <v>17.600000000000001</v>
      </c>
      <c r="DA11" s="596"/>
      <c r="DB11" s="596"/>
      <c r="DC11" s="596"/>
      <c r="DD11" s="602">
        <v>910514</v>
      </c>
      <c r="DE11" s="594"/>
      <c r="DF11" s="594"/>
      <c r="DG11" s="594"/>
      <c r="DH11" s="594"/>
      <c r="DI11" s="594"/>
      <c r="DJ11" s="594"/>
      <c r="DK11" s="594"/>
      <c r="DL11" s="594"/>
      <c r="DM11" s="594"/>
      <c r="DN11" s="594"/>
      <c r="DO11" s="594"/>
      <c r="DP11" s="595"/>
      <c r="DQ11" s="602">
        <v>511951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420086</v>
      </c>
      <c r="BH12" s="594"/>
      <c r="BI12" s="594"/>
      <c r="BJ12" s="594"/>
      <c r="BK12" s="594"/>
      <c r="BL12" s="594"/>
      <c r="BM12" s="594"/>
      <c r="BN12" s="595"/>
      <c r="BO12" s="596">
        <v>45</v>
      </c>
      <c r="BP12" s="596"/>
      <c r="BQ12" s="596"/>
      <c r="BR12" s="596"/>
      <c r="BS12" s="602" t="s">
        <v>108</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334105</v>
      </c>
      <c r="CS12" s="594"/>
      <c r="CT12" s="594"/>
      <c r="CU12" s="594"/>
      <c r="CV12" s="594"/>
      <c r="CW12" s="594"/>
      <c r="CX12" s="594"/>
      <c r="CY12" s="595"/>
      <c r="CZ12" s="596">
        <v>2.7</v>
      </c>
      <c r="DA12" s="596"/>
      <c r="DB12" s="596"/>
      <c r="DC12" s="596"/>
      <c r="DD12" s="602">
        <v>47410</v>
      </c>
      <c r="DE12" s="594"/>
      <c r="DF12" s="594"/>
      <c r="DG12" s="594"/>
      <c r="DH12" s="594"/>
      <c r="DI12" s="594"/>
      <c r="DJ12" s="594"/>
      <c r="DK12" s="594"/>
      <c r="DL12" s="594"/>
      <c r="DM12" s="594"/>
      <c r="DN12" s="594"/>
      <c r="DO12" s="594"/>
      <c r="DP12" s="595"/>
      <c r="DQ12" s="602">
        <v>119925</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33239</v>
      </c>
      <c r="S13" s="594"/>
      <c r="T13" s="594"/>
      <c r="U13" s="594"/>
      <c r="V13" s="594"/>
      <c r="W13" s="594"/>
      <c r="X13" s="594"/>
      <c r="Y13" s="595"/>
      <c r="Z13" s="596">
        <v>0.3</v>
      </c>
      <c r="AA13" s="596"/>
      <c r="AB13" s="596"/>
      <c r="AC13" s="596"/>
      <c r="AD13" s="597">
        <v>33239</v>
      </c>
      <c r="AE13" s="597"/>
      <c r="AF13" s="597"/>
      <c r="AG13" s="597"/>
      <c r="AH13" s="597"/>
      <c r="AI13" s="597"/>
      <c r="AJ13" s="597"/>
      <c r="AK13" s="597"/>
      <c r="AL13" s="598">
        <v>0.6</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414856</v>
      </c>
      <c r="BH13" s="594"/>
      <c r="BI13" s="594"/>
      <c r="BJ13" s="594"/>
      <c r="BK13" s="594"/>
      <c r="BL13" s="594"/>
      <c r="BM13" s="594"/>
      <c r="BN13" s="595"/>
      <c r="BO13" s="596">
        <v>44.5</v>
      </c>
      <c r="BP13" s="596"/>
      <c r="BQ13" s="596"/>
      <c r="BR13" s="596"/>
      <c r="BS13" s="602" t="s">
        <v>108</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1227607</v>
      </c>
      <c r="CS13" s="594"/>
      <c r="CT13" s="594"/>
      <c r="CU13" s="594"/>
      <c r="CV13" s="594"/>
      <c r="CW13" s="594"/>
      <c r="CX13" s="594"/>
      <c r="CY13" s="595"/>
      <c r="CZ13" s="596">
        <v>10.1</v>
      </c>
      <c r="DA13" s="596"/>
      <c r="DB13" s="596"/>
      <c r="DC13" s="596"/>
      <c r="DD13" s="602">
        <v>546807</v>
      </c>
      <c r="DE13" s="594"/>
      <c r="DF13" s="594"/>
      <c r="DG13" s="594"/>
      <c r="DH13" s="594"/>
      <c r="DI13" s="594"/>
      <c r="DJ13" s="594"/>
      <c r="DK13" s="594"/>
      <c r="DL13" s="594"/>
      <c r="DM13" s="594"/>
      <c r="DN13" s="594"/>
      <c r="DO13" s="594"/>
      <c r="DP13" s="595"/>
      <c r="DQ13" s="602">
        <v>898157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17365</v>
      </c>
      <c r="BH14" s="594"/>
      <c r="BI14" s="594"/>
      <c r="BJ14" s="594"/>
      <c r="BK14" s="594"/>
      <c r="BL14" s="594"/>
      <c r="BM14" s="594"/>
      <c r="BN14" s="595"/>
      <c r="BO14" s="596">
        <v>1.9</v>
      </c>
      <c r="BP14" s="596"/>
      <c r="BQ14" s="596"/>
      <c r="BR14" s="596"/>
      <c r="BS14" s="602" t="s">
        <v>108</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288581</v>
      </c>
      <c r="CS14" s="594"/>
      <c r="CT14" s="594"/>
      <c r="CU14" s="594"/>
      <c r="CV14" s="594"/>
      <c r="CW14" s="594"/>
      <c r="CX14" s="594"/>
      <c r="CY14" s="595"/>
      <c r="CZ14" s="596">
        <v>2.4</v>
      </c>
      <c r="DA14" s="596"/>
      <c r="DB14" s="596"/>
      <c r="DC14" s="596"/>
      <c r="DD14" s="602">
        <v>16474</v>
      </c>
      <c r="DE14" s="594"/>
      <c r="DF14" s="594"/>
      <c r="DG14" s="594"/>
      <c r="DH14" s="594"/>
      <c r="DI14" s="594"/>
      <c r="DJ14" s="594"/>
      <c r="DK14" s="594"/>
      <c r="DL14" s="594"/>
      <c r="DM14" s="594"/>
      <c r="DN14" s="594"/>
      <c r="DO14" s="594"/>
      <c r="DP14" s="595"/>
      <c r="DQ14" s="602">
        <v>283281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2194</v>
      </c>
      <c r="S15" s="594"/>
      <c r="T15" s="594"/>
      <c r="U15" s="594"/>
      <c r="V15" s="594"/>
      <c r="W15" s="594"/>
      <c r="X15" s="594"/>
      <c r="Y15" s="595"/>
      <c r="Z15" s="596">
        <v>0</v>
      </c>
      <c r="AA15" s="596"/>
      <c r="AB15" s="596"/>
      <c r="AC15" s="596"/>
      <c r="AD15" s="597">
        <v>2194</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73608</v>
      </c>
      <c r="BH15" s="594"/>
      <c r="BI15" s="594"/>
      <c r="BJ15" s="594"/>
      <c r="BK15" s="594"/>
      <c r="BL15" s="594"/>
      <c r="BM15" s="594"/>
      <c r="BN15" s="595"/>
      <c r="BO15" s="596">
        <v>7.9</v>
      </c>
      <c r="BP15" s="596"/>
      <c r="BQ15" s="596"/>
      <c r="BR15" s="596"/>
      <c r="BS15" s="602" t="s">
        <v>108</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1718557</v>
      </c>
      <c r="CS15" s="594"/>
      <c r="CT15" s="594"/>
      <c r="CU15" s="594"/>
      <c r="CV15" s="594"/>
      <c r="CW15" s="594"/>
      <c r="CX15" s="594"/>
      <c r="CY15" s="595"/>
      <c r="CZ15" s="596">
        <v>14.1</v>
      </c>
      <c r="DA15" s="596"/>
      <c r="DB15" s="596"/>
      <c r="DC15" s="596"/>
      <c r="DD15" s="602">
        <v>1036423</v>
      </c>
      <c r="DE15" s="594"/>
      <c r="DF15" s="594"/>
      <c r="DG15" s="594"/>
      <c r="DH15" s="594"/>
      <c r="DI15" s="594"/>
      <c r="DJ15" s="594"/>
      <c r="DK15" s="594"/>
      <c r="DL15" s="594"/>
      <c r="DM15" s="594"/>
      <c r="DN15" s="594"/>
      <c r="DO15" s="594"/>
      <c r="DP15" s="595"/>
      <c r="DQ15" s="602">
        <v>811744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4822672</v>
      </c>
      <c r="S16" s="594"/>
      <c r="T16" s="594"/>
      <c r="U16" s="594"/>
      <c r="V16" s="594"/>
      <c r="W16" s="594"/>
      <c r="X16" s="594"/>
      <c r="Y16" s="595"/>
      <c r="Z16" s="596">
        <v>39.200000000000003</v>
      </c>
      <c r="AA16" s="596"/>
      <c r="AB16" s="596"/>
      <c r="AC16" s="596"/>
      <c r="AD16" s="597">
        <v>4438863</v>
      </c>
      <c r="AE16" s="597"/>
      <c r="AF16" s="597"/>
      <c r="AG16" s="597"/>
      <c r="AH16" s="597"/>
      <c r="AI16" s="597"/>
      <c r="AJ16" s="597"/>
      <c r="AK16" s="597"/>
      <c r="AL16" s="598">
        <v>76.400000000000006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62563</v>
      </c>
      <c r="CS16" s="594"/>
      <c r="CT16" s="594"/>
      <c r="CU16" s="594"/>
      <c r="CV16" s="594"/>
      <c r="CW16" s="594"/>
      <c r="CX16" s="594"/>
      <c r="CY16" s="595"/>
      <c r="CZ16" s="596">
        <v>0.5</v>
      </c>
      <c r="DA16" s="596"/>
      <c r="DB16" s="596"/>
      <c r="DC16" s="596"/>
      <c r="DD16" s="602" t="s">
        <v>108</v>
      </c>
      <c r="DE16" s="594"/>
      <c r="DF16" s="594"/>
      <c r="DG16" s="594"/>
      <c r="DH16" s="594"/>
      <c r="DI16" s="594"/>
      <c r="DJ16" s="594"/>
      <c r="DK16" s="594"/>
      <c r="DL16" s="594"/>
      <c r="DM16" s="594"/>
      <c r="DN16" s="594"/>
      <c r="DO16" s="594"/>
      <c r="DP16" s="595"/>
      <c r="DQ16" s="602">
        <v>26452</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4438863</v>
      </c>
      <c r="S17" s="594"/>
      <c r="T17" s="594"/>
      <c r="U17" s="594"/>
      <c r="V17" s="594"/>
      <c r="W17" s="594"/>
      <c r="X17" s="594"/>
      <c r="Y17" s="595"/>
      <c r="Z17" s="596">
        <v>36.1</v>
      </c>
      <c r="AA17" s="596"/>
      <c r="AB17" s="596"/>
      <c r="AC17" s="596"/>
      <c r="AD17" s="597">
        <v>4438863</v>
      </c>
      <c r="AE17" s="597"/>
      <c r="AF17" s="597"/>
      <c r="AG17" s="597"/>
      <c r="AH17" s="597"/>
      <c r="AI17" s="597"/>
      <c r="AJ17" s="597"/>
      <c r="AK17" s="597"/>
      <c r="AL17" s="598">
        <v>76.400000000000006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1124225</v>
      </c>
      <c r="CS17" s="594"/>
      <c r="CT17" s="594"/>
      <c r="CU17" s="594"/>
      <c r="CV17" s="594"/>
      <c r="CW17" s="594"/>
      <c r="CX17" s="594"/>
      <c r="CY17" s="595"/>
      <c r="CZ17" s="596">
        <v>9.1999999999999993</v>
      </c>
      <c r="DA17" s="596"/>
      <c r="DB17" s="596"/>
      <c r="DC17" s="596"/>
      <c r="DD17" s="602" t="s">
        <v>108</v>
      </c>
      <c r="DE17" s="594"/>
      <c r="DF17" s="594"/>
      <c r="DG17" s="594"/>
      <c r="DH17" s="594"/>
      <c r="DI17" s="594"/>
      <c r="DJ17" s="594"/>
      <c r="DK17" s="594"/>
      <c r="DL17" s="594"/>
      <c r="DM17" s="594"/>
      <c r="DN17" s="594"/>
      <c r="DO17" s="594"/>
      <c r="DP17" s="595"/>
      <c r="DQ17" s="602">
        <v>1062683</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383796</v>
      </c>
      <c r="S18" s="594"/>
      <c r="T18" s="594"/>
      <c r="U18" s="594"/>
      <c r="V18" s="594"/>
      <c r="W18" s="594"/>
      <c r="X18" s="594"/>
      <c r="Y18" s="595"/>
      <c r="Z18" s="596">
        <v>3.1</v>
      </c>
      <c r="AA18" s="596"/>
      <c r="AB18" s="596"/>
      <c r="AC18" s="596"/>
      <c r="AD18" s="597" t="s">
        <v>108</v>
      </c>
      <c r="AE18" s="597"/>
      <c r="AF18" s="597"/>
      <c r="AG18" s="597"/>
      <c r="AH18" s="597"/>
      <c r="AI18" s="597"/>
      <c r="AJ18" s="597"/>
      <c r="AK18" s="597"/>
      <c r="AL18" s="598" t="s">
        <v>108</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13</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3502</v>
      </c>
      <c r="BH19" s="594"/>
      <c r="BI19" s="594"/>
      <c r="BJ19" s="594"/>
      <c r="BK19" s="594"/>
      <c r="BL19" s="594"/>
      <c r="BM19" s="594"/>
      <c r="BN19" s="595"/>
      <c r="BO19" s="596">
        <v>0.4</v>
      </c>
      <c r="BP19" s="596"/>
      <c r="BQ19" s="596"/>
      <c r="BR19" s="596"/>
      <c r="BS19" s="602" t="s">
        <v>108</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6180652</v>
      </c>
      <c r="S20" s="594"/>
      <c r="T20" s="594"/>
      <c r="U20" s="594"/>
      <c r="V20" s="594"/>
      <c r="W20" s="594"/>
      <c r="X20" s="594"/>
      <c r="Y20" s="595"/>
      <c r="Z20" s="596">
        <v>50.2</v>
      </c>
      <c r="AA20" s="596"/>
      <c r="AB20" s="596"/>
      <c r="AC20" s="596"/>
      <c r="AD20" s="597">
        <v>5796843</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3502</v>
      </c>
      <c r="BH20" s="594"/>
      <c r="BI20" s="594"/>
      <c r="BJ20" s="594"/>
      <c r="BK20" s="594"/>
      <c r="BL20" s="594"/>
      <c r="BM20" s="594"/>
      <c r="BN20" s="595"/>
      <c r="BO20" s="596">
        <v>0.4</v>
      </c>
      <c r="BP20" s="596"/>
      <c r="BQ20" s="596"/>
      <c r="BR20" s="596"/>
      <c r="BS20" s="602" t="s">
        <v>108</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12164125</v>
      </c>
      <c r="CS20" s="594"/>
      <c r="CT20" s="594"/>
      <c r="CU20" s="594"/>
      <c r="CV20" s="594"/>
      <c r="CW20" s="594"/>
      <c r="CX20" s="594"/>
      <c r="CY20" s="595"/>
      <c r="CZ20" s="596">
        <v>100</v>
      </c>
      <c r="DA20" s="596"/>
      <c r="DB20" s="596"/>
      <c r="DC20" s="596"/>
      <c r="DD20" s="602">
        <v>2893782</v>
      </c>
      <c r="DE20" s="594"/>
      <c r="DF20" s="594"/>
      <c r="DG20" s="594"/>
      <c r="DH20" s="594"/>
      <c r="DI20" s="594"/>
      <c r="DJ20" s="594"/>
      <c r="DK20" s="594"/>
      <c r="DL20" s="594"/>
      <c r="DM20" s="594"/>
      <c r="DN20" s="594"/>
      <c r="DO20" s="594"/>
      <c r="DP20" s="595"/>
      <c r="DQ20" s="602">
        <v>8175272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1803</v>
      </c>
      <c r="S21" s="594"/>
      <c r="T21" s="594"/>
      <c r="U21" s="594"/>
      <c r="V21" s="594"/>
      <c r="W21" s="594"/>
      <c r="X21" s="594"/>
      <c r="Y21" s="595"/>
      <c r="Z21" s="596">
        <v>0</v>
      </c>
      <c r="AA21" s="596"/>
      <c r="AB21" s="596"/>
      <c r="AC21" s="596"/>
      <c r="AD21" s="597">
        <v>1803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3502</v>
      </c>
      <c r="BH21" s="594"/>
      <c r="BI21" s="594"/>
      <c r="BJ21" s="594"/>
      <c r="BK21" s="594"/>
      <c r="BL21" s="594"/>
      <c r="BM21" s="594"/>
      <c r="BN21" s="595"/>
      <c r="BO21" s="596">
        <v>0.4</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24712</v>
      </c>
      <c r="S22" s="594"/>
      <c r="T22" s="594"/>
      <c r="U22" s="594"/>
      <c r="V22" s="594"/>
      <c r="W22" s="594"/>
      <c r="X22" s="594"/>
      <c r="Y22" s="595"/>
      <c r="Z22" s="596">
        <v>0.2</v>
      </c>
      <c r="AA22" s="596"/>
      <c r="AB22" s="596"/>
      <c r="AC22" s="596"/>
      <c r="AD22" s="597" t="s">
        <v>108</v>
      </c>
      <c r="AE22" s="597"/>
      <c r="AF22" s="597"/>
      <c r="AG22" s="597"/>
      <c r="AH22" s="597"/>
      <c r="AI22" s="597"/>
      <c r="AJ22" s="597"/>
      <c r="AK22" s="597"/>
      <c r="AL22" s="598" t="s">
        <v>108</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772990</v>
      </c>
      <c r="S23" s="594"/>
      <c r="T23" s="594"/>
      <c r="U23" s="594"/>
      <c r="V23" s="594"/>
      <c r="W23" s="594"/>
      <c r="X23" s="594"/>
      <c r="Y23" s="595"/>
      <c r="Z23" s="596">
        <v>6.3</v>
      </c>
      <c r="AA23" s="596"/>
      <c r="AB23" s="596"/>
      <c r="AC23" s="596"/>
      <c r="AD23" s="597">
        <v>7073</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34541</v>
      </c>
      <c r="S24" s="594"/>
      <c r="T24" s="594"/>
      <c r="U24" s="594"/>
      <c r="V24" s="594"/>
      <c r="W24" s="594"/>
      <c r="X24" s="594"/>
      <c r="Y24" s="595"/>
      <c r="Z24" s="596">
        <v>0.3</v>
      </c>
      <c r="AA24" s="596"/>
      <c r="AB24" s="596"/>
      <c r="AC24" s="596"/>
      <c r="AD24" s="597" t="s">
        <v>108</v>
      </c>
      <c r="AE24" s="597"/>
      <c r="AF24" s="597"/>
      <c r="AG24" s="597"/>
      <c r="AH24" s="597"/>
      <c r="AI24" s="597"/>
      <c r="AJ24" s="597"/>
      <c r="AK24" s="597"/>
      <c r="AL24" s="598" t="s">
        <v>108</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2959433</v>
      </c>
      <c r="CS24" s="583"/>
      <c r="CT24" s="583"/>
      <c r="CU24" s="583"/>
      <c r="CV24" s="583"/>
      <c r="CW24" s="583"/>
      <c r="CX24" s="583"/>
      <c r="CY24" s="584"/>
      <c r="CZ24" s="622">
        <v>24.3</v>
      </c>
      <c r="DA24" s="623"/>
      <c r="DB24" s="623"/>
      <c r="DC24" s="624"/>
      <c r="DD24" s="621">
        <v>2451833</v>
      </c>
      <c r="DE24" s="583"/>
      <c r="DF24" s="583"/>
      <c r="DG24" s="583"/>
      <c r="DH24" s="583"/>
      <c r="DI24" s="583"/>
      <c r="DJ24" s="583"/>
      <c r="DK24" s="584"/>
      <c r="DL24" s="621">
        <v>2446739</v>
      </c>
      <c r="DM24" s="583"/>
      <c r="DN24" s="583"/>
      <c r="DO24" s="583"/>
      <c r="DP24" s="583"/>
      <c r="DQ24" s="583"/>
      <c r="DR24" s="583"/>
      <c r="DS24" s="583"/>
      <c r="DT24" s="583"/>
      <c r="DU24" s="583"/>
      <c r="DV24" s="584"/>
      <c r="DW24" s="587">
        <v>40</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987252</v>
      </c>
      <c r="S25" s="594"/>
      <c r="T25" s="594"/>
      <c r="U25" s="594"/>
      <c r="V25" s="594"/>
      <c r="W25" s="594"/>
      <c r="X25" s="594"/>
      <c r="Y25" s="595"/>
      <c r="Z25" s="596">
        <v>8</v>
      </c>
      <c r="AA25" s="596"/>
      <c r="AB25" s="596"/>
      <c r="AC25" s="596"/>
      <c r="AD25" s="597" t="s">
        <v>108</v>
      </c>
      <c r="AE25" s="597"/>
      <c r="AF25" s="597"/>
      <c r="AG25" s="597"/>
      <c r="AH25" s="597"/>
      <c r="AI25" s="597"/>
      <c r="AJ25" s="597"/>
      <c r="AK25" s="597"/>
      <c r="AL25" s="598" t="s">
        <v>108</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1383723</v>
      </c>
      <c r="CS25" s="613"/>
      <c r="CT25" s="613"/>
      <c r="CU25" s="613"/>
      <c r="CV25" s="613"/>
      <c r="CW25" s="613"/>
      <c r="CX25" s="613"/>
      <c r="CY25" s="614"/>
      <c r="CZ25" s="627">
        <v>11.4</v>
      </c>
      <c r="DA25" s="628"/>
      <c r="DB25" s="628"/>
      <c r="DC25" s="629"/>
      <c r="DD25" s="602">
        <v>1248505</v>
      </c>
      <c r="DE25" s="613"/>
      <c r="DF25" s="613"/>
      <c r="DG25" s="613"/>
      <c r="DH25" s="613"/>
      <c r="DI25" s="613"/>
      <c r="DJ25" s="613"/>
      <c r="DK25" s="614"/>
      <c r="DL25" s="602">
        <v>1243441</v>
      </c>
      <c r="DM25" s="613"/>
      <c r="DN25" s="613"/>
      <c r="DO25" s="613"/>
      <c r="DP25" s="613"/>
      <c r="DQ25" s="613"/>
      <c r="DR25" s="613"/>
      <c r="DS25" s="613"/>
      <c r="DT25" s="613"/>
      <c r="DU25" s="613"/>
      <c r="DV25" s="614"/>
      <c r="DW25" s="598">
        <v>20.3</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925923</v>
      </c>
      <c r="CS26" s="594"/>
      <c r="CT26" s="594"/>
      <c r="CU26" s="594"/>
      <c r="CV26" s="594"/>
      <c r="CW26" s="594"/>
      <c r="CX26" s="594"/>
      <c r="CY26" s="595"/>
      <c r="CZ26" s="627">
        <v>7.6</v>
      </c>
      <c r="DA26" s="628"/>
      <c r="DB26" s="628"/>
      <c r="DC26" s="629"/>
      <c r="DD26" s="602">
        <v>823117</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1010023</v>
      </c>
      <c r="S27" s="594"/>
      <c r="T27" s="594"/>
      <c r="U27" s="594"/>
      <c r="V27" s="594"/>
      <c r="W27" s="594"/>
      <c r="X27" s="594"/>
      <c r="Y27" s="595"/>
      <c r="Z27" s="596">
        <v>8.1999999999999993</v>
      </c>
      <c r="AA27" s="596"/>
      <c r="AB27" s="596"/>
      <c r="AC27" s="596"/>
      <c r="AD27" s="597" t="s">
        <v>108</v>
      </c>
      <c r="AE27" s="597"/>
      <c r="AF27" s="597"/>
      <c r="AG27" s="597"/>
      <c r="AH27" s="597"/>
      <c r="AI27" s="597"/>
      <c r="AJ27" s="597"/>
      <c r="AK27" s="597"/>
      <c r="AL27" s="598" t="s">
        <v>108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932568</v>
      </c>
      <c r="BH27" s="594"/>
      <c r="BI27" s="594"/>
      <c r="BJ27" s="594"/>
      <c r="BK27" s="594"/>
      <c r="BL27" s="594"/>
      <c r="BM27" s="594"/>
      <c r="BN27" s="595"/>
      <c r="BO27" s="596">
        <v>100</v>
      </c>
      <c r="BP27" s="596"/>
      <c r="BQ27" s="596"/>
      <c r="BR27" s="596"/>
      <c r="BS27" s="602">
        <v>8830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451485</v>
      </c>
      <c r="CS27" s="613"/>
      <c r="CT27" s="613"/>
      <c r="CU27" s="613"/>
      <c r="CV27" s="613"/>
      <c r="CW27" s="613"/>
      <c r="CX27" s="613"/>
      <c r="CY27" s="614"/>
      <c r="CZ27" s="627">
        <v>3.7</v>
      </c>
      <c r="DA27" s="628"/>
      <c r="DB27" s="628"/>
      <c r="DC27" s="629"/>
      <c r="DD27" s="602">
        <v>140645</v>
      </c>
      <c r="DE27" s="613"/>
      <c r="DF27" s="613"/>
      <c r="DG27" s="613"/>
      <c r="DH27" s="613"/>
      <c r="DI27" s="613"/>
      <c r="DJ27" s="613"/>
      <c r="DK27" s="614"/>
      <c r="DL27" s="602">
        <v>140615</v>
      </c>
      <c r="DM27" s="613"/>
      <c r="DN27" s="613"/>
      <c r="DO27" s="613"/>
      <c r="DP27" s="613"/>
      <c r="DQ27" s="613"/>
      <c r="DR27" s="613"/>
      <c r="DS27" s="613"/>
      <c r="DT27" s="613"/>
      <c r="DU27" s="613"/>
      <c r="DV27" s="614"/>
      <c r="DW27" s="598">
        <v>2.2999999999999998</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29949</v>
      </c>
      <c r="S28" s="594"/>
      <c r="T28" s="594"/>
      <c r="U28" s="594"/>
      <c r="V28" s="594"/>
      <c r="W28" s="594"/>
      <c r="X28" s="594"/>
      <c r="Y28" s="595"/>
      <c r="Z28" s="596">
        <v>0.2</v>
      </c>
      <c r="AA28" s="596"/>
      <c r="AB28" s="596"/>
      <c r="AC28" s="596"/>
      <c r="AD28" s="597">
        <v>4380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1124225</v>
      </c>
      <c r="CS28" s="594"/>
      <c r="CT28" s="594"/>
      <c r="CU28" s="594"/>
      <c r="CV28" s="594"/>
      <c r="CW28" s="594"/>
      <c r="CX28" s="594"/>
      <c r="CY28" s="595"/>
      <c r="CZ28" s="627">
        <v>9.1999999999999993</v>
      </c>
      <c r="DA28" s="628"/>
      <c r="DB28" s="628"/>
      <c r="DC28" s="629"/>
      <c r="DD28" s="602">
        <v>1062683</v>
      </c>
      <c r="DE28" s="594"/>
      <c r="DF28" s="594"/>
      <c r="DG28" s="594"/>
      <c r="DH28" s="594"/>
      <c r="DI28" s="594"/>
      <c r="DJ28" s="594"/>
      <c r="DK28" s="595"/>
      <c r="DL28" s="602">
        <v>1062683</v>
      </c>
      <c r="DM28" s="594"/>
      <c r="DN28" s="594"/>
      <c r="DO28" s="594"/>
      <c r="DP28" s="594"/>
      <c r="DQ28" s="594"/>
      <c r="DR28" s="594"/>
      <c r="DS28" s="594"/>
      <c r="DT28" s="594"/>
      <c r="DU28" s="594"/>
      <c r="DV28" s="595"/>
      <c r="DW28" s="598">
        <v>17.399999999999999</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5215</v>
      </c>
      <c r="S29" s="594"/>
      <c r="T29" s="594"/>
      <c r="U29" s="594"/>
      <c r="V29" s="594"/>
      <c r="W29" s="594"/>
      <c r="X29" s="594"/>
      <c r="Y29" s="595"/>
      <c r="Z29" s="596">
        <v>0</v>
      </c>
      <c r="AA29" s="596"/>
      <c r="AB29" s="596"/>
      <c r="AC29" s="596"/>
      <c r="AD29" s="597" t="s">
        <v>108</v>
      </c>
      <c r="AE29" s="597"/>
      <c r="AF29" s="597"/>
      <c r="AG29" s="597"/>
      <c r="AH29" s="597"/>
      <c r="AI29" s="597"/>
      <c r="AJ29" s="597"/>
      <c r="AK29" s="597"/>
      <c r="AL29" s="598" t="s">
        <v>108</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1124198</v>
      </c>
      <c r="CS29" s="613"/>
      <c r="CT29" s="613"/>
      <c r="CU29" s="613"/>
      <c r="CV29" s="613"/>
      <c r="CW29" s="613"/>
      <c r="CX29" s="613"/>
      <c r="CY29" s="614"/>
      <c r="CZ29" s="627">
        <v>9.1999999999999993</v>
      </c>
      <c r="DA29" s="628"/>
      <c r="DB29" s="628"/>
      <c r="DC29" s="629"/>
      <c r="DD29" s="602">
        <v>1062656</v>
      </c>
      <c r="DE29" s="613"/>
      <c r="DF29" s="613"/>
      <c r="DG29" s="613"/>
      <c r="DH29" s="613"/>
      <c r="DI29" s="613"/>
      <c r="DJ29" s="613"/>
      <c r="DK29" s="614"/>
      <c r="DL29" s="602">
        <v>1062656</v>
      </c>
      <c r="DM29" s="613"/>
      <c r="DN29" s="613"/>
      <c r="DO29" s="613"/>
      <c r="DP29" s="613"/>
      <c r="DQ29" s="613"/>
      <c r="DR29" s="613"/>
      <c r="DS29" s="613"/>
      <c r="DT29" s="613"/>
      <c r="DU29" s="613"/>
      <c r="DV29" s="614"/>
      <c r="DW29" s="598">
        <v>17.399999999999999</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452525</v>
      </c>
      <c r="S30" s="594"/>
      <c r="T30" s="594"/>
      <c r="U30" s="594"/>
      <c r="V30" s="594"/>
      <c r="W30" s="594"/>
      <c r="X30" s="594"/>
      <c r="Y30" s="595"/>
      <c r="Z30" s="596">
        <v>3.7</v>
      </c>
      <c r="AA30" s="596"/>
      <c r="AB30" s="596"/>
      <c r="AC30" s="596"/>
      <c r="AD30" s="597" t="s">
        <v>108</v>
      </c>
      <c r="AE30" s="597"/>
      <c r="AF30" s="597"/>
      <c r="AG30" s="597"/>
      <c r="AH30" s="597"/>
      <c r="AI30" s="597"/>
      <c r="AJ30" s="597"/>
      <c r="AK30" s="597"/>
      <c r="AL30" s="598" t="s">
        <v>108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93.3</v>
      </c>
      <c r="BN30" s="652"/>
      <c r="BO30" s="652"/>
      <c r="BP30" s="652"/>
      <c r="BQ30" s="653"/>
      <c r="BR30" s="651">
        <v>98.6</v>
      </c>
      <c r="BS30" s="652"/>
      <c r="BT30" s="652"/>
      <c r="BU30" s="652"/>
      <c r="BV30" s="652"/>
      <c r="BW30" s="652"/>
      <c r="BX30" s="588">
        <v>93.3</v>
      </c>
      <c r="BY30" s="652"/>
      <c r="BZ30" s="652"/>
      <c r="CA30" s="652"/>
      <c r="CB30" s="653"/>
      <c r="CD30" s="656"/>
      <c r="CE30" s="657"/>
      <c r="CF30" s="607" t="s">
        <v>291</v>
      </c>
      <c r="CG30" s="608"/>
      <c r="CH30" s="608"/>
      <c r="CI30" s="608"/>
      <c r="CJ30" s="608"/>
      <c r="CK30" s="608"/>
      <c r="CL30" s="608"/>
      <c r="CM30" s="608"/>
      <c r="CN30" s="608"/>
      <c r="CO30" s="608"/>
      <c r="CP30" s="608"/>
      <c r="CQ30" s="609"/>
      <c r="CR30" s="593">
        <v>1005445</v>
      </c>
      <c r="CS30" s="594"/>
      <c r="CT30" s="594"/>
      <c r="CU30" s="594"/>
      <c r="CV30" s="594"/>
      <c r="CW30" s="594"/>
      <c r="CX30" s="594"/>
      <c r="CY30" s="595"/>
      <c r="CZ30" s="627">
        <v>8.3000000000000007</v>
      </c>
      <c r="DA30" s="628"/>
      <c r="DB30" s="628"/>
      <c r="DC30" s="629"/>
      <c r="DD30" s="602">
        <v>957343</v>
      </c>
      <c r="DE30" s="594"/>
      <c r="DF30" s="594"/>
      <c r="DG30" s="594"/>
      <c r="DH30" s="594"/>
      <c r="DI30" s="594"/>
      <c r="DJ30" s="594"/>
      <c r="DK30" s="595"/>
      <c r="DL30" s="602">
        <v>957343</v>
      </c>
      <c r="DM30" s="594"/>
      <c r="DN30" s="594"/>
      <c r="DO30" s="594"/>
      <c r="DP30" s="594"/>
      <c r="DQ30" s="594"/>
      <c r="DR30" s="594"/>
      <c r="DS30" s="594"/>
      <c r="DT30" s="594"/>
      <c r="DU30" s="594"/>
      <c r="DV30" s="595"/>
      <c r="DW30" s="598">
        <v>15.7</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126571</v>
      </c>
      <c r="S31" s="594"/>
      <c r="T31" s="594"/>
      <c r="U31" s="594"/>
      <c r="V31" s="594"/>
      <c r="W31" s="594"/>
      <c r="X31" s="594"/>
      <c r="Y31" s="595"/>
      <c r="Z31" s="596">
        <v>1</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99.2</v>
      </c>
      <c r="BH31" s="613"/>
      <c r="BI31" s="613"/>
      <c r="BJ31" s="613"/>
      <c r="BK31" s="613"/>
      <c r="BL31" s="613"/>
      <c r="BM31" s="599">
        <v>95.5</v>
      </c>
      <c r="BN31" s="649"/>
      <c r="BO31" s="649"/>
      <c r="BP31" s="649"/>
      <c r="BQ31" s="650"/>
      <c r="BR31" s="648">
        <v>99.1</v>
      </c>
      <c r="BS31" s="613"/>
      <c r="BT31" s="613"/>
      <c r="BU31" s="613"/>
      <c r="BV31" s="613"/>
      <c r="BW31" s="613"/>
      <c r="BX31" s="599">
        <v>94.9</v>
      </c>
      <c r="BY31" s="649"/>
      <c r="BZ31" s="649"/>
      <c r="CA31" s="649"/>
      <c r="CB31" s="650"/>
      <c r="CD31" s="656"/>
      <c r="CE31" s="657"/>
      <c r="CF31" s="607" t="s">
        <v>295</v>
      </c>
      <c r="CG31" s="608"/>
      <c r="CH31" s="608"/>
      <c r="CI31" s="608"/>
      <c r="CJ31" s="608"/>
      <c r="CK31" s="608"/>
      <c r="CL31" s="608"/>
      <c r="CM31" s="608"/>
      <c r="CN31" s="608"/>
      <c r="CO31" s="608"/>
      <c r="CP31" s="608"/>
      <c r="CQ31" s="609"/>
      <c r="CR31" s="593">
        <v>118753</v>
      </c>
      <c r="CS31" s="613"/>
      <c r="CT31" s="613"/>
      <c r="CU31" s="613"/>
      <c r="CV31" s="613"/>
      <c r="CW31" s="613"/>
      <c r="CX31" s="613"/>
      <c r="CY31" s="614"/>
      <c r="CZ31" s="627">
        <v>1</v>
      </c>
      <c r="DA31" s="628"/>
      <c r="DB31" s="628"/>
      <c r="DC31" s="629"/>
      <c r="DD31" s="602">
        <v>105313</v>
      </c>
      <c r="DE31" s="613"/>
      <c r="DF31" s="613"/>
      <c r="DG31" s="613"/>
      <c r="DH31" s="613"/>
      <c r="DI31" s="613"/>
      <c r="DJ31" s="613"/>
      <c r="DK31" s="614"/>
      <c r="DL31" s="602">
        <v>105313</v>
      </c>
      <c r="DM31" s="613"/>
      <c r="DN31" s="613"/>
      <c r="DO31" s="613"/>
      <c r="DP31" s="613"/>
      <c r="DQ31" s="613"/>
      <c r="DR31" s="613"/>
      <c r="DS31" s="613"/>
      <c r="DT31" s="613"/>
      <c r="DU31" s="613"/>
      <c r="DV31" s="614"/>
      <c r="DW31" s="598">
        <v>1.7</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1467255</v>
      </c>
      <c r="S32" s="594"/>
      <c r="T32" s="594"/>
      <c r="U32" s="594"/>
      <c r="V32" s="594"/>
      <c r="W32" s="594"/>
      <c r="X32" s="594"/>
      <c r="Y32" s="595"/>
      <c r="Z32" s="596">
        <v>11.9</v>
      </c>
      <c r="AA32" s="596"/>
      <c r="AB32" s="596"/>
      <c r="AC32" s="596"/>
      <c r="AD32" s="597" t="s">
        <v>108</v>
      </c>
      <c r="AE32" s="597"/>
      <c r="AF32" s="597"/>
      <c r="AG32" s="597"/>
      <c r="AH32" s="597"/>
      <c r="AI32" s="597"/>
      <c r="AJ32" s="597"/>
      <c r="AK32" s="597"/>
      <c r="AL32" s="598" t="s">
        <v>108</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98.1</v>
      </c>
      <c r="BH32" s="661"/>
      <c r="BI32" s="661"/>
      <c r="BJ32" s="661"/>
      <c r="BK32" s="661"/>
      <c r="BL32" s="661"/>
      <c r="BM32" s="662">
        <v>89.8</v>
      </c>
      <c r="BN32" s="661"/>
      <c r="BO32" s="661"/>
      <c r="BP32" s="661"/>
      <c r="BQ32" s="663"/>
      <c r="BR32" s="660">
        <v>97.7</v>
      </c>
      <c r="BS32" s="661"/>
      <c r="BT32" s="661"/>
      <c r="BU32" s="661"/>
      <c r="BV32" s="661"/>
      <c r="BW32" s="661"/>
      <c r="BX32" s="662">
        <v>90.4</v>
      </c>
      <c r="BY32" s="661"/>
      <c r="BZ32" s="661"/>
      <c r="CA32" s="661"/>
      <c r="CB32" s="663"/>
      <c r="CD32" s="658"/>
      <c r="CE32" s="659"/>
      <c r="CF32" s="607" t="s">
        <v>298</v>
      </c>
      <c r="CG32" s="608"/>
      <c r="CH32" s="608"/>
      <c r="CI32" s="608"/>
      <c r="CJ32" s="608"/>
      <c r="CK32" s="608"/>
      <c r="CL32" s="608"/>
      <c r="CM32" s="608"/>
      <c r="CN32" s="608"/>
      <c r="CO32" s="608"/>
      <c r="CP32" s="608"/>
      <c r="CQ32" s="609"/>
      <c r="CR32" s="593">
        <v>27</v>
      </c>
      <c r="CS32" s="594"/>
      <c r="CT32" s="594"/>
      <c r="CU32" s="594"/>
      <c r="CV32" s="594"/>
      <c r="CW32" s="594"/>
      <c r="CX32" s="594"/>
      <c r="CY32" s="595"/>
      <c r="CZ32" s="627">
        <v>0</v>
      </c>
      <c r="DA32" s="628"/>
      <c r="DB32" s="628"/>
      <c r="DC32" s="629"/>
      <c r="DD32" s="602">
        <v>27</v>
      </c>
      <c r="DE32" s="594"/>
      <c r="DF32" s="594"/>
      <c r="DG32" s="594"/>
      <c r="DH32" s="594"/>
      <c r="DI32" s="594"/>
      <c r="DJ32" s="594"/>
      <c r="DK32" s="595"/>
      <c r="DL32" s="602">
        <v>27</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1215835</v>
      </c>
      <c r="S33" s="594"/>
      <c r="T33" s="594"/>
      <c r="U33" s="594"/>
      <c r="V33" s="594"/>
      <c r="W33" s="594"/>
      <c r="X33" s="594"/>
      <c r="Y33" s="595"/>
      <c r="Z33" s="596">
        <v>9.9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6248347</v>
      </c>
      <c r="CS33" s="613"/>
      <c r="CT33" s="613"/>
      <c r="CU33" s="613"/>
      <c r="CV33" s="613"/>
      <c r="CW33" s="613"/>
      <c r="CX33" s="613"/>
      <c r="CY33" s="614"/>
      <c r="CZ33" s="627">
        <v>51.4</v>
      </c>
      <c r="DA33" s="628"/>
      <c r="DB33" s="628"/>
      <c r="DC33" s="629"/>
      <c r="DD33" s="602">
        <v>4853374</v>
      </c>
      <c r="DE33" s="613"/>
      <c r="DF33" s="613"/>
      <c r="DG33" s="613"/>
      <c r="DH33" s="613"/>
      <c r="DI33" s="613"/>
      <c r="DJ33" s="613"/>
      <c r="DK33" s="614"/>
      <c r="DL33" s="602">
        <v>2549689</v>
      </c>
      <c r="DM33" s="613"/>
      <c r="DN33" s="613"/>
      <c r="DO33" s="613"/>
      <c r="DP33" s="613"/>
      <c r="DQ33" s="613"/>
      <c r="DR33" s="613"/>
      <c r="DS33" s="613"/>
      <c r="DT33" s="613"/>
      <c r="DU33" s="613"/>
      <c r="DV33" s="614"/>
      <c r="DW33" s="598">
        <v>41.7</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1664572</v>
      </c>
      <c r="CS34" s="594"/>
      <c r="CT34" s="594"/>
      <c r="CU34" s="594"/>
      <c r="CV34" s="594"/>
      <c r="CW34" s="594"/>
      <c r="CX34" s="594"/>
      <c r="CY34" s="595"/>
      <c r="CZ34" s="627">
        <v>13.7</v>
      </c>
      <c r="DA34" s="628"/>
      <c r="DB34" s="628"/>
      <c r="DC34" s="629"/>
      <c r="DD34" s="602">
        <v>1035150</v>
      </c>
      <c r="DE34" s="594"/>
      <c r="DF34" s="594"/>
      <c r="DG34" s="594"/>
      <c r="DH34" s="594"/>
      <c r="DI34" s="594"/>
      <c r="DJ34" s="594"/>
      <c r="DK34" s="595"/>
      <c r="DL34" s="602">
        <v>882034</v>
      </c>
      <c r="DM34" s="594"/>
      <c r="DN34" s="594"/>
      <c r="DO34" s="594"/>
      <c r="DP34" s="594"/>
      <c r="DQ34" s="594"/>
      <c r="DR34" s="594"/>
      <c r="DS34" s="594"/>
      <c r="DT34" s="594"/>
      <c r="DU34" s="594"/>
      <c r="DV34" s="595"/>
      <c r="DW34" s="598">
        <v>14.4</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306335</v>
      </c>
      <c r="S35" s="594"/>
      <c r="T35" s="594"/>
      <c r="U35" s="594"/>
      <c r="V35" s="594"/>
      <c r="W35" s="594"/>
      <c r="X35" s="594"/>
      <c r="Y35" s="595"/>
      <c r="Z35" s="596">
        <v>2.5</v>
      </c>
      <c r="AA35" s="596"/>
      <c r="AB35" s="596"/>
      <c r="AC35" s="596"/>
      <c r="AD35" s="597" t="s">
        <v>108</v>
      </c>
      <c r="AE35" s="597"/>
      <c r="AF35" s="597"/>
      <c r="AG35" s="597"/>
      <c r="AH35" s="597"/>
      <c r="AI35" s="597"/>
      <c r="AJ35" s="597"/>
      <c r="AK35" s="597"/>
      <c r="AL35" s="598" t="s">
        <v>108</v>
      </c>
      <c r="AM35" s="599"/>
      <c r="AN35" s="599"/>
      <c r="AO35" s="600"/>
      <c r="AP35" s="186"/>
      <c r="AQ35" s="604" t="s">
        <v>306</v>
      </c>
      <c r="AR35" s="605"/>
      <c r="AS35" s="605"/>
      <c r="AT35" s="605"/>
      <c r="AU35" s="605"/>
      <c r="AV35" s="605"/>
      <c r="AW35" s="605"/>
      <c r="AX35" s="605"/>
      <c r="AY35" s="606"/>
      <c r="AZ35" s="582">
        <v>1402923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6048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175830</v>
      </c>
      <c r="CS35" s="613"/>
      <c r="CT35" s="613"/>
      <c r="CU35" s="613"/>
      <c r="CV35" s="613"/>
      <c r="CW35" s="613"/>
      <c r="CX35" s="613"/>
      <c r="CY35" s="614"/>
      <c r="CZ35" s="627">
        <v>1.4</v>
      </c>
      <c r="DA35" s="628"/>
      <c r="DB35" s="628"/>
      <c r="DC35" s="629"/>
      <c r="DD35" s="602">
        <v>167606</v>
      </c>
      <c r="DE35" s="613"/>
      <c r="DF35" s="613"/>
      <c r="DG35" s="613"/>
      <c r="DH35" s="613"/>
      <c r="DI35" s="613"/>
      <c r="DJ35" s="613"/>
      <c r="DK35" s="614"/>
      <c r="DL35" s="602">
        <v>167606</v>
      </c>
      <c r="DM35" s="613"/>
      <c r="DN35" s="613"/>
      <c r="DO35" s="613"/>
      <c r="DP35" s="613"/>
      <c r="DQ35" s="613"/>
      <c r="DR35" s="613"/>
      <c r="DS35" s="613"/>
      <c r="DT35" s="613"/>
      <c r="DU35" s="613"/>
      <c r="DV35" s="614"/>
      <c r="DW35" s="598">
        <v>2.7</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12309323</v>
      </c>
      <c r="S36" s="666"/>
      <c r="T36" s="666"/>
      <c r="U36" s="666"/>
      <c r="V36" s="666"/>
      <c r="W36" s="666"/>
      <c r="X36" s="666"/>
      <c r="Y36" s="667"/>
      <c r="Z36" s="668">
        <v>100</v>
      </c>
      <c r="AA36" s="668"/>
      <c r="AB36" s="668"/>
      <c r="AC36" s="668"/>
      <c r="AD36" s="669">
        <v>5810099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502309</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-101048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2174473</v>
      </c>
      <c r="CS36" s="594"/>
      <c r="CT36" s="594"/>
      <c r="CU36" s="594"/>
      <c r="CV36" s="594"/>
      <c r="CW36" s="594"/>
      <c r="CX36" s="594"/>
      <c r="CY36" s="595"/>
      <c r="CZ36" s="627">
        <v>17.899999999999999</v>
      </c>
      <c r="DA36" s="628"/>
      <c r="DB36" s="628"/>
      <c r="DC36" s="629"/>
      <c r="DD36" s="602">
        <v>1689355</v>
      </c>
      <c r="DE36" s="594"/>
      <c r="DF36" s="594"/>
      <c r="DG36" s="594"/>
      <c r="DH36" s="594"/>
      <c r="DI36" s="594"/>
      <c r="DJ36" s="594"/>
      <c r="DK36" s="595"/>
      <c r="DL36" s="602">
        <v>983010</v>
      </c>
      <c r="DM36" s="594"/>
      <c r="DN36" s="594"/>
      <c r="DO36" s="594"/>
      <c r="DP36" s="594"/>
      <c r="DQ36" s="594"/>
      <c r="DR36" s="594"/>
      <c r="DS36" s="594"/>
      <c r="DT36" s="594"/>
      <c r="DU36" s="594"/>
      <c r="DV36" s="595"/>
      <c r="DW36" s="598">
        <v>16.100000000000001</v>
      </c>
      <c r="DX36" s="625"/>
      <c r="DY36" s="625"/>
      <c r="DZ36" s="625"/>
      <c r="EA36" s="625"/>
      <c r="EB36" s="625"/>
      <c r="EC36" s="626"/>
    </row>
    <row r="37" spans="2:133" ht="11.25" customHeight="1">
      <c r="AQ37" s="672" t="s">
        <v>313</v>
      </c>
      <c r="AR37" s="673"/>
      <c r="AS37" s="673"/>
      <c r="AT37" s="673"/>
      <c r="AU37" s="673"/>
      <c r="AV37" s="673"/>
      <c r="AW37" s="673"/>
      <c r="AX37" s="673"/>
      <c r="AY37" s="674"/>
      <c r="AZ37" s="593">
        <v>338066</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1367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750659</v>
      </c>
      <c r="CS37" s="613"/>
      <c r="CT37" s="613"/>
      <c r="CU37" s="613"/>
      <c r="CV37" s="613"/>
      <c r="CW37" s="613"/>
      <c r="CX37" s="613"/>
      <c r="CY37" s="614"/>
      <c r="CZ37" s="627">
        <v>6.2</v>
      </c>
      <c r="DA37" s="628"/>
      <c r="DB37" s="628"/>
      <c r="DC37" s="629"/>
      <c r="DD37" s="602">
        <v>750659</v>
      </c>
      <c r="DE37" s="613"/>
      <c r="DF37" s="613"/>
      <c r="DG37" s="613"/>
      <c r="DH37" s="613"/>
      <c r="DI37" s="613"/>
      <c r="DJ37" s="613"/>
      <c r="DK37" s="614"/>
      <c r="DL37" s="602">
        <v>297854</v>
      </c>
      <c r="DM37" s="613"/>
      <c r="DN37" s="613"/>
      <c r="DO37" s="613"/>
      <c r="DP37" s="613"/>
      <c r="DQ37" s="613"/>
      <c r="DR37" s="613"/>
      <c r="DS37" s="613"/>
      <c r="DT37" s="613"/>
      <c r="DU37" s="613"/>
      <c r="DV37" s="614"/>
      <c r="DW37" s="598">
        <v>4.9000000000000004</v>
      </c>
      <c r="DX37" s="625"/>
      <c r="DY37" s="625"/>
      <c r="DZ37" s="625"/>
      <c r="EA37" s="625"/>
      <c r="EB37" s="625"/>
      <c r="EC37" s="626"/>
    </row>
    <row r="38" spans="2:133" ht="11.25" customHeight="1">
      <c r="AQ38" s="672" t="s">
        <v>316</v>
      </c>
      <c r="AR38" s="673"/>
      <c r="AS38" s="673"/>
      <c r="AT38" s="673"/>
      <c r="AU38" s="673"/>
      <c r="AV38" s="673"/>
      <c r="AW38" s="673"/>
      <c r="AX38" s="673"/>
      <c r="AY38" s="674"/>
      <c r="AZ38" s="593">
        <v>77982</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2844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884669</v>
      </c>
      <c r="CS38" s="594"/>
      <c r="CT38" s="594"/>
      <c r="CU38" s="594"/>
      <c r="CV38" s="594"/>
      <c r="CW38" s="594"/>
      <c r="CX38" s="594"/>
      <c r="CY38" s="595"/>
      <c r="CZ38" s="627">
        <v>7.3</v>
      </c>
      <c r="DA38" s="628"/>
      <c r="DB38" s="628"/>
      <c r="DC38" s="629"/>
      <c r="DD38" s="602">
        <v>811134</v>
      </c>
      <c r="DE38" s="594"/>
      <c r="DF38" s="594"/>
      <c r="DG38" s="594"/>
      <c r="DH38" s="594"/>
      <c r="DI38" s="594"/>
      <c r="DJ38" s="594"/>
      <c r="DK38" s="595"/>
      <c r="DL38" s="602">
        <v>517039</v>
      </c>
      <c r="DM38" s="594"/>
      <c r="DN38" s="594"/>
      <c r="DO38" s="594"/>
      <c r="DP38" s="594"/>
      <c r="DQ38" s="594"/>
      <c r="DR38" s="594"/>
      <c r="DS38" s="594"/>
      <c r="DT38" s="594"/>
      <c r="DU38" s="594"/>
      <c r="DV38" s="595"/>
      <c r="DW38" s="598">
        <v>8.5</v>
      </c>
      <c r="DX38" s="625"/>
      <c r="DY38" s="625"/>
      <c r="DZ38" s="625"/>
      <c r="EA38" s="625"/>
      <c r="EB38" s="625"/>
      <c r="EC38" s="626"/>
    </row>
    <row r="39" spans="2:133" ht="11.25" customHeight="1">
      <c r="AQ39" s="672" t="s">
        <v>319</v>
      </c>
      <c r="AR39" s="673"/>
      <c r="AS39" s="673"/>
      <c r="AT39" s="673"/>
      <c r="AU39" s="673"/>
      <c r="AV39" s="673"/>
      <c r="AW39" s="673"/>
      <c r="AX39" s="673"/>
      <c r="AY39" s="674"/>
      <c r="AZ39" s="593">
        <v>15945</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112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1150303</v>
      </c>
      <c r="CS39" s="613"/>
      <c r="CT39" s="613"/>
      <c r="CU39" s="613"/>
      <c r="CV39" s="613"/>
      <c r="CW39" s="613"/>
      <c r="CX39" s="613"/>
      <c r="CY39" s="614"/>
      <c r="CZ39" s="627">
        <v>9.5</v>
      </c>
      <c r="DA39" s="628"/>
      <c r="DB39" s="628"/>
      <c r="DC39" s="629"/>
      <c r="DD39" s="602">
        <v>1150129</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186074</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90</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198500</v>
      </c>
      <c r="CS40" s="594"/>
      <c r="CT40" s="594"/>
      <c r="CU40" s="594"/>
      <c r="CV40" s="594"/>
      <c r="CW40" s="594"/>
      <c r="CX40" s="594"/>
      <c r="CY40" s="595"/>
      <c r="CZ40" s="627">
        <v>1.6</v>
      </c>
      <c r="DA40" s="628"/>
      <c r="DB40" s="628"/>
      <c r="DC40" s="629"/>
      <c r="DD40" s="602" t="s">
        <v>108</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282547</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249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3"/>
      <c r="CT41" s="613"/>
      <c r="CU41" s="613"/>
      <c r="CV41" s="613"/>
      <c r="CW41" s="613"/>
      <c r="CX41" s="613"/>
      <c r="CY41" s="614"/>
      <c r="CZ41" s="627" t="s">
        <v>214</v>
      </c>
      <c r="DA41" s="628"/>
      <c r="DB41" s="628"/>
      <c r="DC41" s="629"/>
      <c r="DD41" s="602" t="s">
        <v>214</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2956345</v>
      </c>
      <c r="CS42" s="594"/>
      <c r="CT42" s="594"/>
      <c r="CU42" s="594"/>
      <c r="CV42" s="594"/>
      <c r="CW42" s="594"/>
      <c r="CX42" s="594"/>
      <c r="CY42" s="595"/>
      <c r="CZ42" s="627">
        <v>24.3</v>
      </c>
      <c r="DA42" s="676"/>
      <c r="DB42" s="676"/>
      <c r="DC42" s="677"/>
      <c r="DD42" s="602">
        <v>870065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7180</v>
      </c>
      <c r="CS43" s="613"/>
      <c r="CT43" s="613"/>
      <c r="CU43" s="613"/>
      <c r="CV43" s="613"/>
      <c r="CW43" s="613"/>
      <c r="CX43" s="613"/>
      <c r="CY43" s="614"/>
      <c r="CZ43" s="627">
        <v>0.1</v>
      </c>
      <c r="DA43" s="628"/>
      <c r="DB43" s="628"/>
      <c r="DC43" s="629"/>
      <c r="DD43" s="602">
        <v>7180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2893782</v>
      </c>
      <c r="CS44" s="594"/>
      <c r="CT44" s="594"/>
      <c r="CU44" s="594"/>
      <c r="CV44" s="594"/>
      <c r="CW44" s="594"/>
      <c r="CX44" s="594"/>
      <c r="CY44" s="595"/>
      <c r="CZ44" s="627">
        <v>23.8</v>
      </c>
      <c r="DA44" s="676"/>
      <c r="DB44" s="676"/>
      <c r="DC44" s="677"/>
      <c r="DD44" s="602">
        <v>843613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1881688</v>
      </c>
      <c r="CS45" s="613"/>
      <c r="CT45" s="613"/>
      <c r="CU45" s="613"/>
      <c r="CV45" s="613"/>
      <c r="CW45" s="613"/>
      <c r="CX45" s="613"/>
      <c r="CY45" s="614"/>
      <c r="CZ45" s="627">
        <v>15.5</v>
      </c>
      <c r="DA45" s="628"/>
      <c r="DB45" s="628"/>
      <c r="DC45" s="629"/>
      <c r="DD45" s="602">
        <v>223712</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977572</v>
      </c>
      <c r="CS46" s="594"/>
      <c r="CT46" s="594"/>
      <c r="CU46" s="594"/>
      <c r="CV46" s="594"/>
      <c r="CW46" s="594"/>
      <c r="CX46" s="594"/>
      <c r="CY46" s="595"/>
      <c r="CZ46" s="627">
        <v>8</v>
      </c>
      <c r="DA46" s="676"/>
      <c r="DB46" s="676"/>
      <c r="DC46" s="677"/>
      <c r="DD46" s="602">
        <v>607649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62563</v>
      </c>
      <c r="CS47" s="613"/>
      <c r="CT47" s="613"/>
      <c r="CU47" s="613"/>
      <c r="CV47" s="613"/>
      <c r="CW47" s="613"/>
      <c r="CX47" s="613"/>
      <c r="CY47" s="614"/>
      <c r="CZ47" s="627">
        <v>0.5</v>
      </c>
      <c r="DA47" s="628"/>
      <c r="DB47" s="628"/>
      <c r="DC47" s="629"/>
      <c r="DD47" s="602">
        <v>26452</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12164125</v>
      </c>
      <c r="CS49" s="661"/>
      <c r="CT49" s="661"/>
      <c r="CU49" s="661"/>
      <c r="CV49" s="661"/>
      <c r="CW49" s="661"/>
      <c r="CX49" s="661"/>
      <c r="CY49" s="688"/>
      <c r="CZ49" s="689">
        <v>100</v>
      </c>
      <c r="DA49" s="690"/>
      <c r="DB49" s="690"/>
      <c r="DC49" s="691"/>
      <c r="DD49" s="692">
        <v>8175272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7"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12309</v>
      </c>
      <c r="R7" s="723"/>
      <c r="S7" s="723"/>
      <c r="T7" s="723"/>
      <c r="U7" s="723"/>
      <c r="V7" s="723">
        <v>12164</v>
      </c>
      <c r="W7" s="723"/>
      <c r="X7" s="723"/>
      <c r="Y7" s="723"/>
      <c r="Z7" s="723"/>
      <c r="AA7" s="723">
        <v>145</v>
      </c>
      <c r="AB7" s="723"/>
      <c r="AC7" s="723"/>
      <c r="AD7" s="723"/>
      <c r="AE7" s="724"/>
      <c r="AF7" s="725">
        <v>76</v>
      </c>
      <c r="AG7" s="726"/>
      <c r="AH7" s="726"/>
      <c r="AI7" s="726"/>
      <c r="AJ7" s="727"/>
      <c r="AK7" s="762">
        <v>453</v>
      </c>
      <c r="AL7" s="763"/>
      <c r="AM7" s="763"/>
      <c r="AN7" s="763"/>
      <c r="AO7" s="763"/>
      <c r="AP7" s="763">
        <v>10493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-2</v>
      </c>
      <c r="CI7" s="760"/>
      <c r="CJ7" s="760"/>
      <c r="CK7" s="760"/>
      <c r="CL7" s="761"/>
      <c r="CM7" s="759">
        <v>2</v>
      </c>
      <c r="CN7" s="760"/>
      <c r="CO7" s="760"/>
      <c r="CP7" s="760"/>
      <c r="CQ7" s="761"/>
      <c r="CR7" s="759">
        <v>16</v>
      </c>
      <c r="CS7" s="760"/>
      <c r="CT7" s="760"/>
      <c r="CU7" s="760"/>
      <c r="CV7" s="761"/>
      <c r="CW7" s="759" t="s">
        <v>546</v>
      </c>
      <c r="CX7" s="760"/>
      <c r="CY7" s="760"/>
      <c r="CZ7" s="760"/>
      <c r="DA7" s="761"/>
      <c r="DB7" s="759" t="s">
        <v>546</v>
      </c>
      <c r="DC7" s="760"/>
      <c r="DD7" s="760"/>
      <c r="DE7" s="760"/>
      <c r="DF7" s="761"/>
      <c r="DG7" s="759" t="s">
        <v>546</v>
      </c>
      <c r="DH7" s="760"/>
      <c r="DI7" s="760"/>
      <c r="DJ7" s="760"/>
      <c r="DK7" s="761"/>
      <c r="DL7" s="759" t="s">
        <v>547</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76</v>
      </c>
      <c r="AG23" s="782"/>
      <c r="AH23" s="782"/>
      <c r="AI23" s="782"/>
      <c r="AJ23" s="785"/>
      <c r="AK23" s="786"/>
      <c r="AL23" s="787"/>
      <c r="AM23" s="787"/>
      <c r="AN23" s="787"/>
      <c r="AO23" s="787"/>
      <c r="AP23" s="782"/>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1325</v>
      </c>
      <c r="R28" s="811"/>
      <c r="S28" s="811"/>
      <c r="T28" s="811"/>
      <c r="U28" s="811"/>
      <c r="V28" s="811">
        <v>1319</v>
      </c>
      <c r="W28" s="811"/>
      <c r="X28" s="811"/>
      <c r="Y28" s="811"/>
      <c r="Z28" s="811"/>
      <c r="AA28" s="811">
        <v>6</v>
      </c>
      <c r="AB28" s="811"/>
      <c r="AC28" s="811"/>
      <c r="AD28" s="811"/>
      <c r="AE28" s="812"/>
      <c r="AF28" s="813">
        <v>6</v>
      </c>
      <c r="AG28" s="811"/>
      <c r="AH28" s="811"/>
      <c r="AI28" s="811"/>
      <c r="AJ28" s="814"/>
      <c r="AK28" s="815">
        <v>164</v>
      </c>
      <c r="AL28" s="806"/>
      <c r="AM28" s="806"/>
      <c r="AN28" s="806"/>
      <c r="AO28" s="806"/>
      <c r="AP28" s="806" t="s">
        <v>544</v>
      </c>
      <c r="AQ28" s="806"/>
      <c r="AR28" s="806"/>
      <c r="AS28" s="806"/>
      <c r="AT28" s="806"/>
      <c r="AU28" s="806" t="s">
        <v>489</v>
      </c>
      <c r="AV28" s="806"/>
      <c r="AW28" s="806"/>
      <c r="AX28" s="806"/>
      <c r="AY28" s="806"/>
      <c r="AZ28" s="807" t="s">
        <v>489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1407</v>
      </c>
      <c r="R29" s="747"/>
      <c r="S29" s="747"/>
      <c r="T29" s="747"/>
      <c r="U29" s="747"/>
      <c r="V29" s="747">
        <v>1373</v>
      </c>
      <c r="W29" s="747"/>
      <c r="X29" s="747"/>
      <c r="Y29" s="747"/>
      <c r="Z29" s="747"/>
      <c r="AA29" s="747">
        <v>34</v>
      </c>
      <c r="AB29" s="747"/>
      <c r="AC29" s="747"/>
      <c r="AD29" s="747"/>
      <c r="AE29" s="748"/>
      <c r="AF29" s="749">
        <v>34</v>
      </c>
      <c r="AG29" s="750"/>
      <c r="AH29" s="750"/>
      <c r="AI29" s="750"/>
      <c r="AJ29" s="751"/>
      <c r="AK29" s="818">
        <v>235</v>
      </c>
      <c r="AL29" s="819"/>
      <c r="AM29" s="819"/>
      <c r="AN29" s="819"/>
      <c r="AO29" s="819"/>
      <c r="AP29" s="819" t="s">
        <v>489</v>
      </c>
      <c r="AQ29" s="819"/>
      <c r="AR29" s="819"/>
      <c r="AS29" s="819"/>
      <c r="AT29" s="819"/>
      <c r="AU29" s="819" t="s">
        <v>489</v>
      </c>
      <c r="AV29" s="819"/>
      <c r="AW29" s="819"/>
      <c r="AX29" s="819"/>
      <c r="AY29" s="819"/>
      <c r="AZ29" s="820" t="s">
        <v>489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99</v>
      </c>
      <c r="R30" s="747"/>
      <c r="S30" s="747"/>
      <c r="T30" s="747"/>
      <c r="U30" s="747"/>
      <c r="V30" s="747">
        <v>98</v>
      </c>
      <c r="W30" s="747"/>
      <c r="X30" s="747"/>
      <c r="Y30" s="747"/>
      <c r="Z30" s="747"/>
      <c r="AA30" s="747">
        <v>1</v>
      </c>
      <c r="AB30" s="747"/>
      <c r="AC30" s="747"/>
      <c r="AD30" s="747"/>
      <c r="AE30" s="748"/>
      <c r="AF30" s="749">
        <v>1</v>
      </c>
      <c r="AG30" s="750"/>
      <c r="AH30" s="750"/>
      <c r="AI30" s="750"/>
      <c r="AJ30" s="751"/>
      <c r="AK30" s="818">
        <v>35</v>
      </c>
      <c r="AL30" s="819"/>
      <c r="AM30" s="819"/>
      <c r="AN30" s="819"/>
      <c r="AO30" s="819"/>
      <c r="AP30" s="819" t="s">
        <v>489</v>
      </c>
      <c r="AQ30" s="819"/>
      <c r="AR30" s="819"/>
      <c r="AS30" s="819"/>
      <c r="AT30" s="819"/>
      <c r="AU30" s="819" t="s">
        <v>489</v>
      </c>
      <c r="AV30" s="819"/>
      <c r="AW30" s="819"/>
      <c r="AX30" s="819"/>
      <c r="AY30" s="819"/>
      <c r="AZ30" s="820" t="s">
        <v>489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93</v>
      </c>
      <c r="R31" s="747"/>
      <c r="S31" s="747"/>
      <c r="T31" s="747"/>
      <c r="U31" s="747"/>
      <c r="V31" s="747">
        <v>87</v>
      </c>
      <c r="W31" s="747"/>
      <c r="X31" s="747"/>
      <c r="Y31" s="747"/>
      <c r="Z31" s="747"/>
      <c r="AA31" s="747">
        <v>6</v>
      </c>
      <c r="AB31" s="747"/>
      <c r="AC31" s="747"/>
      <c r="AD31" s="747"/>
      <c r="AE31" s="748"/>
      <c r="AF31" s="749">
        <v>231</v>
      </c>
      <c r="AG31" s="750"/>
      <c r="AH31" s="750"/>
      <c r="AI31" s="750"/>
      <c r="AJ31" s="751"/>
      <c r="AK31" s="818">
        <v>16</v>
      </c>
      <c r="AL31" s="819"/>
      <c r="AM31" s="819"/>
      <c r="AN31" s="819"/>
      <c r="AO31" s="819"/>
      <c r="AP31" s="819">
        <v>208</v>
      </c>
      <c r="AQ31" s="819"/>
      <c r="AR31" s="819"/>
      <c r="AS31" s="819"/>
      <c r="AT31" s="819"/>
      <c r="AU31" s="819">
        <v>54</v>
      </c>
      <c r="AV31" s="819"/>
      <c r="AW31" s="819"/>
      <c r="AX31" s="819"/>
      <c r="AY31" s="819"/>
      <c r="AZ31" s="820" t="s">
        <v>489</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1084</v>
      </c>
      <c r="R32" s="747"/>
      <c r="S32" s="747"/>
      <c r="T32" s="747"/>
      <c r="U32" s="747"/>
      <c r="V32" s="747">
        <v>1083</v>
      </c>
      <c r="W32" s="747"/>
      <c r="X32" s="747"/>
      <c r="Y32" s="747"/>
      <c r="Z32" s="747"/>
      <c r="AA32" s="747">
        <v>1</v>
      </c>
      <c r="AB32" s="747"/>
      <c r="AC32" s="747"/>
      <c r="AD32" s="747"/>
      <c r="AE32" s="748"/>
      <c r="AF32" s="749">
        <v>170</v>
      </c>
      <c r="AG32" s="750"/>
      <c r="AH32" s="750"/>
      <c r="AI32" s="750"/>
      <c r="AJ32" s="751"/>
      <c r="AK32" s="818">
        <v>502</v>
      </c>
      <c r="AL32" s="819"/>
      <c r="AM32" s="819"/>
      <c r="AN32" s="819"/>
      <c r="AO32" s="819"/>
      <c r="AP32" s="819">
        <v>1140</v>
      </c>
      <c r="AQ32" s="819"/>
      <c r="AR32" s="819"/>
      <c r="AS32" s="819"/>
      <c r="AT32" s="819"/>
      <c r="AU32" s="819">
        <v>905</v>
      </c>
      <c r="AV32" s="819"/>
      <c r="AW32" s="819"/>
      <c r="AX32" s="819"/>
      <c r="AY32" s="819"/>
      <c r="AZ32" s="820" t="s">
        <v>489</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670</v>
      </c>
      <c r="R33" s="747"/>
      <c r="S33" s="747"/>
      <c r="T33" s="747"/>
      <c r="U33" s="747"/>
      <c r="V33" s="747">
        <v>670</v>
      </c>
      <c r="W33" s="747"/>
      <c r="X33" s="747"/>
      <c r="Y33" s="747"/>
      <c r="Z33" s="747"/>
      <c r="AA33" s="747">
        <v>0</v>
      </c>
      <c r="AB33" s="747"/>
      <c r="AC33" s="747"/>
      <c r="AD33" s="747"/>
      <c r="AE33" s="748"/>
      <c r="AF33" s="749" t="s">
        <v>384</v>
      </c>
      <c r="AG33" s="750"/>
      <c r="AH33" s="750"/>
      <c r="AI33" s="750"/>
      <c r="AJ33" s="751"/>
      <c r="AK33" s="818">
        <v>338</v>
      </c>
      <c r="AL33" s="819"/>
      <c r="AM33" s="819"/>
      <c r="AN33" s="819"/>
      <c r="AO33" s="819"/>
      <c r="AP33" s="819">
        <v>2836</v>
      </c>
      <c r="AQ33" s="819"/>
      <c r="AR33" s="819"/>
      <c r="AS33" s="819"/>
      <c r="AT33" s="819"/>
      <c r="AU33" s="819">
        <v>2482</v>
      </c>
      <c r="AV33" s="819"/>
      <c r="AW33" s="819"/>
      <c r="AX33" s="819"/>
      <c r="AY33" s="819"/>
      <c r="AZ33" s="820" t="s">
        <v>489</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441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1167198</v>
      </c>
      <c r="AB110" s="890"/>
      <c r="AC110" s="890"/>
      <c r="AD110" s="890"/>
      <c r="AE110" s="891"/>
      <c r="AF110" s="892">
        <v>1150001</v>
      </c>
      <c r="AG110" s="890"/>
      <c r="AH110" s="890"/>
      <c r="AI110" s="890"/>
      <c r="AJ110" s="891"/>
      <c r="AK110" s="892">
        <v>1124198</v>
      </c>
      <c r="AL110" s="890"/>
      <c r="AM110" s="890"/>
      <c r="AN110" s="890"/>
      <c r="AO110" s="891"/>
      <c r="AP110" s="893">
        <v>21.8</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10442485</v>
      </c>
      <c r="BR110" s="927"/>
      <c r="BS110" s="927"/>
      <c r="BT110" s="927"/>
      <c r="BU110" s="927"/>
      <c r="BV110" s="927">
        <v>10282859</v>
      </c>
      <c r="BW110" s="927"/>
      <c r="BX110" s="927"/>
      <c r="BY110" s="927"/>
      <c r="BZ110" s="927"/>
      <c r="CA110" s="927">
        <v>10493249</v>
      </c>
      <c r="CB110" s="927"/>
      <c r="CC110" s="927"/>
      <c r="CD110" s="927"/>
      <c r="CE110" s="927"/>
      <c r="CF110" s="941">
        <v>203.7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38153</v>
      </c>
      <c r="BR111" s="920"/>
      <c r="BS111" s="920"/>
      <c r="BT111" s="920"/>
      <c r="BU111" s="920"/>
      <c r="BV111" s="920">
        <v>31391</v>
      </c>
      <c r="BW111" s="920"/>
      <c r="BX111" s="920"/>
      <c r="BY111" s="920"/>
      <c r="BZ111" s="920"/>
      <c r="CA111" s="920">
        <v>32909</v>
      </c>
      <c r="CB111" s="920"/>
      <c r="CC111" s="920"/>
      <c r="CD111" s="920"/>
      <c r="CE111" s="920"/>
      <c r="CF111" s="914">
        <v>0.6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418</v>
      </c>
      <c r="AB112" s="959"/>
      <c r="AC112" s="959"/>
      <c r="AD112" s="959"/>
      <c r="AE112" s="960"/>
      <c r="AF112" s="961" t="s">
        <v>418</v>
      </c>
      <c r="AG112" s="959"/>
      <c r="AH112" s="959"/>
      <c r="AI112" s="959"/>
      <c r="AJ112" s="960"/>
      <c r="AK112" s="961" t="s">
        <v>418</v>
      </c>
      <c r="AL112" s="959"/>
      <c r="AM112" s="959"/>
      <c r="AN112" s="959"/>
      <c r="AO112" s="960"/>
      <c r="AP112" s="962" t="s">
        <v>418</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3800138</v>
      </c>
      <c r="BR112" s="920"/>
      <c r="BS112" s="920"/>
      <c r="BT112" s="920"/>
      <c r="BU112" s="920"/>
      <c r="BV112" s="920">
        <v>3591275</v>
      </c>
      <c r="BW112" s="920"/>
      <c r="BX112" s="920"/>
      <c r="BY112" s="920"/>
      <c r="BZ112" s="920"/>
      <c r="CA112" s="920">
        <v>3440568</v>
      </c>
      <c r="CB112" s="920"/>
      <c r="CC112" s="920"/>
      <c r="CD112" s="920"/>
      <c r="CE112" s="920"/>
      <c r="CF112" s="914">
        <v>66.8</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18125</v>
      </c>
      <c r="DH112" s="920"/>
      <c r="DI112" s="920"/>
      <c r="DJ112" s="920"/>
      <c r="DK112" s="920"/>
      <c r="DL112" s="920">
        <v>187</v>
      </c>
      <c r="DM112" s="920"/>
      <c r="DN112" s="920"/>
      <c r="DO112" s="920"/>
      <c r="DP112" s="920"/>
      <c r="DQ112" s="920">
        <v>97</v>
      </c>
      <c r="DR112" s="920"/>
      <c r="DS112" s="920"/>
      <c r="DT112" s="920"/>
      <c r="DU112" s="920"/>
      <c r="DV112" s="921">
        <v>0</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377295</v>
      </c>
      <c r="AB113" s="934"/>
      <c r="AC113" s="934"/>
      <c r="AD113" s="934"/>
      <c r="AE113" s="935"/>
      <c r="AF113" s="936">
        <v>368839</v>
      </c>
      <c r="AG113" s="934"/>
      <c r="AH113" s="934"/>
      <c r="AI113" s="934"/>
      <c r="AJ113" s="935"/>
      <c r="AK113" s="936">
        <v>377231</v>
      </c>
      <c r="AL113" s="934"/>
      <c r="AM113" s="934"/>
      <c r="AN113" s="934"/>
      <c r="AO113" s="935"/>
      <c r="AP113" s="937">
        <v>7.3</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t="s">
        <v>418</v>
      </c>
      <c r="BR113" s="920"/>
      <c r="BS113" s="920"/>
      <c r="BT113" s="920"/>
      <c r="BU113" s="920"/>
      <c r="BV113" s="920" t="s">
        <v>418</v>
      </c>
      <c r="BW113" s="920"/>
      <c r="BX113" s="920"/>
      <c r="BY113" s="920"/>
      <c r="BZ113" s="920"/>
      <c r="CA113" s="920" t="s">
        <v>418</v>
      </c>
      <c r="CB113" s="920"/>
      <c r="CC113" s="920"/>
      <c r="CD113" s="920"/>
      <c r="CE113" s="920"/>
      <c r="CF113" s="914" t="s">
        <v>418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418</v>
      </c>
      <c r="DH113" s="959"/>
      <c r="DI113" s="959"/>
      <c r="DJ113" s="959"/>
      <c r="DK113" s="960"/>
      <c r="DL113" s="961" t="s">
        <v>418</v>
      </c>
      <c r="DM113" s="959"/>
      <c r="DN113" s="959"/>
      <c r="DO113" s="959"/>
      <c r="DP113" s="960"/>
      <c r="DQ113" s="961" t="s">
        <v>418</v>
      </c>
      <c r="DR113" s="959"/>
      <c r="DS113" s="959"/>
      <c r="DT113" s="959"/>
      <c r="DU113" s="960"/>
      <c r="DV113" s="962" t="s">
        <v>418</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418</v>
      </c>
      <c r="AB114" s="959"/>
      <c r="AC114" s="959"/>
      <c r="AD114" s="959"/>
      <c r="AE114" s="960"/>
      <c r="AF114" s="961" t="s">
        <v>418</v>
      </c>
      <c r="AG114" s="959"/>
      <c r="AH114" s="959"/>
      <c r="AI114" s="959"/>
      <c r="AJ114" s="960"/>
      <c r="AK114" s="961" t="s">
        <v>418</v>
      </c>
      <c r="AL114" s="959"/>
      <c r="AM114" s="959"/>
      <c r="AN114" s="959"/>
      <c r="AO114" s="960"/>
      <c r="AP114" s="962" t="s">
        <v>418</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1540173</v>
      </c>
      <c r="BR114" s="920"/>
      <c r="BS114" s="920"/>
      <c r="BT114" s="920"/>
      <c r="BU114" s="920"/>
      <c r="BV114" s="920">
        <v>1357197</v>
      </c>
      <c r="BW114" s="920"/>
      <c r="BX114" s="920"/>
      <c r="BY114" s="920"/>
      <c r="BZ114" s="920"/>
      <c r="CA114" s="920">
        <v>1357378</v>
      </c>
      <c r="CB114" s="920"/>
      <c r="CC114" s="920"/>
      <c r="CD114" s="920"/>
      <c r="CE114" s="920"/>
      <c r="CF114" s="914">
        <v>26.4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418</v>
      </c>
      <c r="DH114" s="959"/>
      <c r="DI114" s="959"/>
      <c r="DJ114" s="959"/>
      <c r="DK114" s="960"/>
      <c r="DL114" s="961" t="s">
        <v>418</v>
      </c>
      <c r="DM114" s="959"/>
      <c r="DN114" s="959"/>
      <c r="DO114" s="959"/>
      <c r="DP114" s="960"/>
      <c r="DQ114" s="961" t="s">
        <v>418</v>
      </c>
      <c r="DR114" s="959"/>
      <c r="DS114" s="959"/>
      <c r="DT114" s="959"/>
      <c r="DU114" s="960"/>
      <c r="DV114" s="962" t="s">
        <v>418</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21483</v>
      </c>
      <c r="AB115" s="934"/>
      <c r="AC115" s="934"/>
      <c r="AD115" s="934"/>
      <c r="AE115" s="935"/>
      <c r="AF115" s="936">
        <v>10660</v>
      </c>
      <c r="AG115" s="934"/>
      <c r="AH115" s="934"/>
      <c r="AI115" s="934"/>
      <c r="AJ115" s="935"/>
      <c r="AK115" s="936">
        <v>6425</v>
      </c>
      <c r="AL115" s="934"/>
      <c r="AM115" s="934"/>
      <c r="AN115" s="934"/>
      <c r="AO115" s="935"/>
      <c r="AP115" s="937">
        <v>0.1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418</v>
      </c>
      <c r="BR115" s="920"/>
      <c r="BS115" s="920"/>
      <c r="BT115" s="920"/>
      <c r="BU115" s="920"/>
      <c r="BV115" s="920" t="s">
        <v>418</v>
      </c>
      <c r="BW115" s="920"/>
      <c r="BX115" s="920"/>
      <c r="BY115" s="920"/>
      <c r="BZ115" s="920"/>
      <c r="CA115" s="920" t="s">
        <v>418</v>
      </c>
      <c r="CB115" s="920"/>
      <c r="CC115" s="920"/>
      <c r="CD115" s="920"/>
      <c r="CE115" s="920"/>
      <c r="CF115" s="914" t="s">
        <v>418</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418</v>
      </c>
      <c r="DH115" s="959"/>
      <c r="DI115" s="959"/>
      <c r="DJ115" s="959"/>
      <c r="DK115" s="960"/>
      <c r="DL115" s="961" t="s">
        <v>418</v>
      </c>
      <c r="DM115" s="959"/>
      <c r="DN115" s="959"/>
      <c r="DO115" s="959"/>
      <c r="DP115" s="960"/>
      <c r="DQ115" s="961" t="s">
        <v>418</v>
      </c>
      <c r="DR115" s="959"/>
      <c r="DS115" s="959"/>
      <c r="DT115" s="959"/>
      <c r="DU115" s="960"/>
      <c r="DV115" s="962" t="s">
        <v>418</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418</v>
      </c>
      <c r="AB116" s="959"/>
      <c r="AC116" s="959"/>
      <c r="AD116" s="959"/>
      <c r="AE116" s="960"/>
      <c r="AF116" s="961" t="s">
        <v>418</v>
      </c>
      <c r="AG116" s="959"/>
      <c r="AH116" s="959"/>
      <c r="AI116" s="959"/>
      <c r="AJ116" s="960"/>
      <c r="AK116" s="961" t="s">
        <v>418</v>
      </c>
      <c r="AL116" s="959"/>
      <c r="AM116" s="959"/>
      <c r="AN116" s="959"/>
      <c r="AO116" s="960"/>
      <c r="AP116" s="962" t="s">
        <v>418</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418</v>
      </c>
      <c r="BR116" s="920"/>
      <c r="BS116" s="920"/>
      <c r="BT116" s="920"/>
      <c r="BU116" s="920"/>
      <c r="BV116" s="920" t="s">
        <v>418</v>
      </c>
      <c r="BW116" s="920"/>
      <c r="BX116" s="920"/>
      <c r="BY116" s="920"/>
      <c r="BZ116" s="920"/>
      <c r="CA116" s="920" t="s">
        <v>418</v>
      </c>
      <c r="CB116" s="920"/>
      <c r="CC116" s="920"/>
      <c r="CD116" s="920"/>
      <c r="CE116" s="920"/>
      <c r="CF116" s="914" t="s">
        <v>418</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418</v>
      </c>
      <c r="DH116" s="959"/>
      <c r="DI116" s="959"/>
      <c r="DJ116" s="959"/>
      <c r="DK116" s="960"/>
      <c r="DL116" s="961" t="s">
        <v>418</v>
      </c>
      <c r="DM116" s="959"/>
      <c r="DN116" s="959"/>
      <c r="DO116" s="959"/>
      <c r="DP116" s="960"/>
      <c r="DQ116" s="961" t="s">
        <v>418</v>
      </c>
      <c r="DR116" s="959"/>
      <c r="DS116" s="959"/>
      <c r="DT116" s="959"/>
      <c r="DU116" s="960"/>
      <c r="DV116" s="962" t="s">
        <v>418</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1565976</v>
      </c>
      <c r="AB117" s="966"/>
      <c r="AC117" s="966"/>
      <c r="AD117" s="966"/>
      <c r="AE117" s="967"/>
      <c r="AF117" s="965">
        <v>1529500</v>
      </c>
      <c r="AG117" s="966"/>
      <c r="AH117" s="966"/>
      <c r="AI117" s="966"/>
      <c r="AJ117" s="967"/>
      <c r="AK117" s="965">
        <v>1507854</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436</v>
      </c>
      <c r="BP118" s="994"/>
      <c r="BQ118" s="985">
        <v>15820949</v>
      </c>
      <c r="BR118" s="986"/>
      <c r="BS118" s="986"/>
      <c r="BT118" s="986"/>
      <c r="BU118" s="986"/>
      <c r="BV118" s="986">
        <v>15262722</v>
      </c>
      <c r="BW118" s="986"/>
      <c r="BX118" s="986"/>
      <c r="BY118" s="986"/>
      <c r="BZ118" s="986"/>
      <c r="CA118" s="986">
        <v>15324104</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3316623</v>
      </c>
      <c r="BR119" s="927"/>
      <c r="BS119" s="927"/>
      <c r="BT119" s="927"/>
      <c r="BU119" s="927"/>
      <c r="BV119" s="927">
        <v>3435333</v>
      </c>
      <c r="BW119" s="927"/>
      <c r="BX119" s="927"/>
      <c r="BY119" s="927"/>
      <c r="BZ119" s="927"/>
      <c r="CA119" s="927">
        <v>4173716</v>
      </c>
      <c r="CB119" s="927"/>
      <c r="CC119" s="927"/>
      <c r="CD119" s="927"/>
      <c r="CE119" s="927"/>
      <c r="CF119" s="941">
        <v>81</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20028</v>
      </c>
      <c r="DH119" s="998"/>
      <c r="DI119" s="998"/>
      <c r="DJ119" s="998"/>
      <c r="DK119" s="999"/>
      <c r="DL119" s="1000">
        <v>31204</v>
      </c>
      <c r="DM119" s="998"/>
      <c r="DN119" s="998"/>
      <c r="DO119" s="998"/>
      <c r="DP119" s="999"/>
      <c r="DQ119" s="1000">
        <v>32812</v>
      </c>
      <c r="DR119" s="998"/>
      <c r="DS119" s="998"/>
      <c r="DT119" s="998"/>
      <c r="DU119" s="999"/>
      <c r="DV119" s="1001">
        <v>0.6</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818330</v>
      </c>
      <c r="BR120" s="920"/>
      <c r="BS120" s="920"/>
      <c r="BT120" s="920"/>
      <c r="BU120" s="920"/>
      <c r="BV120" s="920">
        <v>781063</v>
      </c>
      <c r="BW120" s="920"/>
      <c r="BX120" s="920"/>
      <c r="BY120" s="920"/>
      <c r="BZ120" s="920"/>
      <c r="CA120" s="920">
        <v>772861</v>
      </c>
      <c r="CB120" s="920"/>
      <c r="CC120" s="920"/>
      <c r="CD120" s="920"/>
      <c r="CE120" s="920"/>
      <c r="CF120" s="914">
        <v>15</v>
      </c>
      <c r="CG120" s="915"/>
      <c r="CH120" s="915"/>
      <c r="CI120" s="915"/>
      <c r="CJ120" s="915"/>
      <c r="CK120" s="1013" t="s">
        <v>442</v>
      </c>
      <c r="CL120" s="1014"/>
      <c r="CM120" s="1014"/>
      <c r="CN120" s="1014"/>
      <c r="CO120" s="1015"/>
      <c r="CP120" s="1021" t="s">
        <v>443</v>
      </c>
      <c r="CQ120" s="1022"/>
      <c r="CR120" s="1022"/>
      <c r="CS120" s="1022"/>
      <c r="CT120" s="1022"/>
      <c r="CU120" s="1022"/>
      <c r="CV120" s="1022"/>
      <c r="CW120" s="1022"/>
      <c r="CX120" s="1022"/>
      <c r="CY120" s="1022"/>
      <c r="CZ120" s="1022"/>
      <c r="DA120" s="1022"/>
      <c r="DB120" s="1022"/>
      <c r="DC120" s="1022"/>
      <c r="DD120" s="1022"/>
      <c r="DE120" s="1022"/>
      <c r="DF120" s="1023"/>
      <c r="DG120" s="926">
        <v>2781825</v>
      </c>
      <c r="DH120" s="927"/>
      <c r="DI120" s="927"/>
      <c r="DJ120" s="927"/>
      <c r="DK120" s="927"/>
      <c r="DL120" s="927">
        <v>2643763</v>
      </c>
      <c r="DM120" s="927"/>
      <c r="DN120" s="927"/>
      <c r="DO120" s="927"/>
      <c r="DP120" s="927"/>
      <c r="DQ120" s="927">
        <v>2481668</v>
      </c>
      <c r="DR120" s="927"/>
      <c r="DS120" s="927"/>
      <c r="DT120" s="927"/>
      <c r="DU120" s="927"/>
      <c r="DV120" s="928">
        <v>48.2</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11456</v>
      </c>
      <c r="AB121" s="959"/>
      <c r="AC121" s="959"/>
      <c r="AD121" s="959"/>
      <c r="AE121" s="960"/>
      <c r="AF121" s="961">
        <v>2168</v>
      </c>
      <c r="AG121" s="959"/>
      <c r="AH121" s="959"/>
      <c r="AI121" s="959"/>
      <c r="AJ121" s="960"/>
      <c r="AK121" s="961">
        <v>99</v>
      </c>
      <c r="AL121" s="959"/>
      <c r="AM121" s="959"/>
      <c r="AN121" s="959"/>
      <c r="AO121" s="960"/>
      <c r="AP121" s="962">
        <v>0</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9121247</v>
      </c>
      <c r="BR121" s="986"/>
      <c r="BS121" s="986"/>
      <c r="BT121" s="986"/>
      <c r="BU121" s="986"/>
      <c r="BV121" s="986">
        <v>8891124</v>
      </c>
      <c r="BW121" s="986"/>
      <c r="BX121" s="986"/>
      <c r="BY121" s="986"/>
      <c r="BZ121" s="986"/>
      <c r="CA121" s="986">
        <v>8937763</v>
      </c>
      <c r="CB121" s="986"/>
      <c r="CC121" s="986"/>
      <c r="CD121" s="986"/>
      <c r="CE121" s="986"/>
      <c r="CF121" s="1024">
        <v>173.5</v>
      </c>
      <c r="CG121" s="1025"/>
      <c r="CH121" s="1025"/>
      <c r="CI121" s="1025"/>
      <c r="CJ121" s="1025"/>
      <c r="CK121" s="1016"/>
      <c r="CL121" s="1017"/>
      <c r="CM121" s="1017"/>
      <c r="CN121" s="1017"/>
      <c r="CO121" s="1018"/>
      <c r="CP121" s="1007" t="s">
        <v>446</v>
      </c>
      <c r="CQ121" s="1008"/>
      <c r="CR121" s="1008"/>
      <c r="CS121" s="1008"/>
      <c r="CT121" s="1008"/>
      <c r="CU121" s="1008"/>
      <c r="CV121" s="1008"/>
      <c r="CW121" s="1008"/>
      <c r="CX121" s="1008"/>
      <c r="CY121" s="1008"/>
      <c r="CZ121" s="1008"/>
      <c r="DA121" s="1008"/>
      <c r="DB121" s="1008"/>
      <c r="DC121" s="1008"/>
      <c r="DD121" s="1008"/>
      <c r="DE121" s="1008"/>
      <c r="DF121" s="1009"/>
      <c r="DG121" s="919">
        <v>957876</v>
      </c>
      <c r="DH121" s="920"/>
      <c r="DI121" s="920"/>
      <c r="DJ121" s="920"/>
      <c r="DK121" s="920"/>
      <c r="DL121" s="920">
        <v>890629</v>
      </c>
      <c r="DM121" s="920"/>
      <c r="DN121" s="920"/>
      <c r="DO121" s="920"/>
      <c r="DP121" s="920"/>
      <c r="DQ121" s="920">
        <v>904977</v>
      </c>
      <c r="DR121" s="920"/>
      <c r="DS121" s="920"/>
      <c r="DT121" s="920"/>
      <c r="DU121" s="920"/>
      <c r="DV121" s="921">
        <v>17.600000000000001</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447</v>
      </c>
      <c r="BP122" s="994"/>
      <c r="BQ122" s="1034">
        <v>13256200</v>
      </c>
      <c r="BR122" s="1035"/>
      <c r="BS122" s="1035"/>
      <c r="BT122" s="1035"/>
      <c r="BU122" s="1035"/>
      <c r="BV122" s="1035">
        <v>13107520</v>
      </c>
      <c r="BW122" s="1035"/>
      <c r="BX122" s="1035"/>
      <c r="BY122" s="1035"/>
      <c r="BZ122" s="1035"/>
      <c r="CA122" s="1035">
        <v>13884340</v>
      </c>
      <c r="CB122" s="1035"/>
      <c r="CC122" s="1035"/>
      <c r="CD122" s="1035"/>
      <c r="CE122" s="1035"/>
      <c r="CF122" s="987"/>
      <c r="CG122" s="988"/>
      <c r="CH122" s="988"/>
      <c r="CI122" s="988"/>
      <c r="CJ122" s="989"/>
      <c r="CK122" s="1016"/>
      <c r="CL122" s="1017"/>
      <c r="CM122" s="1017"/>
      <c r="CN122" s="1017"/>
      <c r="CO122" s="1018"/>
      <c r="CP122" s="1007" t="s">
        <v>448</v>
      </c>
      <c r="CQ122" s="1008"/>
      <c r="CR122" s="1008"/>
      <c r="CS122" s="1008"/>
      <c r="CT122" s="1008"/>
      <c r="CU122" s="1008"/>
      <c r="CV122" s="1008"/>
      <c r="CW122" s="1008"/>
      <c r="CX122" s="1008"/>
      <c r="CY122" s="1008"/>
      <c r="CZ122" s="1008"/>
      <c r="DA122" s="1008"/>
      <c r="DB122" s="1008"/>
      <c r="DC122" s="1008"/>
      <c r="DD122" s="1008"/>
      <c r="DE122" s="1008"/>
      <c r="DF122" s="1009"/>
      <c r="DG122" s="919">
        <v>60437</v>
      </c>
      <c r="DH122" s="920"/>
      <c r="DI122" s="920"/>
      <c r="DJ122" s="920"/>
      <c r="DK122" s="920"/>
      <c r="DL122" s="920">
        <v>56883</v>
      </c>
      <c r="DM122" s="920"/>
      <c r="DN122" s="920"/>
      <c r="DO122" s="920"/>
      <c r="DP122" s="920"/>
      <c r="DQ122" s="920">
        <v>53923</v>
      </c>
      <c r="DR122" s="920"/>
      <c r="DS122" s="920"/>
      <c r="DT122" s="920"/>
      <c r="DU122" s="920"/>
      <c r="DV122" s="921">
        <v>1</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47.1</v>
      </c>
      <c r="BR123" s="1027"/>
      <c r="BS123" s="1027"/>
      <c r="BT123" s="1027"/>
      <c r="BU123" s="1027"/>
      <c r="BV123" s="1027">
        <v>42.3</v>
      </c>
      <c r="BW123" s="1027"/>
      <c r="BX123" s="1027"/>
      <c r="BY123" s="1027"/>
      <c r="BZ123" s="1027"/>
      <c r="CA123" s="1027">
        <v>27.9</v>
      </c>
      <c r="CB123" s="1027"/>
      <c r="CC123" s="1027"/>
      <c r="CD123" s="1027"/>
      <c r="CE123" s="1027"/>
      <c r="CF123" s="1028"/>
      <c r="CG123" s="1029"/>
      <c r="CH123" s="1029"/>
      <c r="CI123" s="1029"/>
      <c r="CJ123" s="1030"/>
      <c r="CK123" s="1016"/>
      <c r="CL123" s="1017"/>
      <c r="CM123" s="1017"/>
      <c r="CN123" s="1017"/>
      <c r="CO123" s="1018"/>
      <c r="CP123" s="1007" t="s">
        <v>450</v>
      </c>
      <c r="CQ123" s="1008"/>
      <c r="CR123" s="1008"/>
      <c r="CS123" s="1008"/>
      <c r="CT123" s="1008"/>
      <c r="CU123" s="1008"/>
      <c r="CV123" s="1008"/>
      <c r="CW123" s="1008"/>
      <c r="CX123" s="1008"/>
      <c r="CY123" s="1008"/>
      <c r="CZ123" s="1008"/>
      <c r="DA123" s="1008"/>
      <c r="DB123" s="1008"/>
      <c r="DC123" s="1008"/>
      <c r="DD123" s="1008"/>
      <c r="DE123" s="1008"/>
      <c r="DF123" s="1009"/>
      <c r="DG123" s="958" t="s">
        <v>451</v>
      </c>
      <c r="DH123" s="959"/>
      <c r="DI123" s="959"/>
      <c r="DJ123" s="959"/>
      <c r="DK123" s="960"/>
      <c r="DL123" s="961" t="s">
        <v>451</v>
      </c>
      <c r="DM123" s="959"/>
      <c r="DN123" s="959"/>
      <c r="DO123" s="959"/>
      <c r="DP123" s="960"/>
      <c r="DQ123" s="961" t="s">
        <v>451</v>
      </c>
      <c r="DR123" s="959"/>
      <c r="DS123" s="959"/>
      <c r="DT123" s="959"/>
      <c r="DU123" s="960"/>
      <c r="DV123" s="962" t="s">
        <v>451</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451</v>
      </c>
      <c r="AB124" s="959"/>
      <c r="AC124" s="959"/>
      <c r="AD124" s="959"/>
      <c r="AE124" s="960"/>
      <c r="AF124" s="961" t="s">
        <v>451</v>
      </c>
      <c r="AG124" s="959"/>
      <c r="AH124" s="959"/>
      <c r="AI124" s="959"/>
      <c r="AJ124" s="960"/>
      <c r="AK124" s="961" t="s">
        <v>451</v>
      </c>
      <c r="AL124" s="959"/>
      <c r="AM124" s="959"/>
      <c r="AN124" s="959"/>
      <c r="AO124" s="960"/>
      <c r="AP124" s="962" t="s">
        <v>451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452</v>
      </c>
      <c r="CQ124" s="1008"/>
      <c r="CR124" s="1008"/>
      <c r="CS124" s="1008"/>
      <c r="CT124" s="1008"/>
      <c r="CU124" s="1008"/>
      <c r="CV124" s="1008"/>
      <c r="CW124" s="1008"/>
      <c r="CX124" s="1008"/>
      <c r="CY124" s="1008"/>
      <c r="CZ124" s="1008"/>
      <c r="DA124" s="1008"/>
      <c r="DB124" s="1008"/>
      <c r="DC124" s="1008"/>
      <c r="DD124" s="1008"/>
      <c r="DE124" s="1008"/>
      <c r="DF124" s="1009"/>
      <c r="DG124" s="997" t="s">
        <v>451</v>
      </c>
      <c r="DH124" s="998"/>
      <c r="DI124" s="998"/>
      <c r="DJ124" s="998"/>
      <c r="DK124" s="999"/>
      <c r="DL124" s="1000" t="s">
        <v>451</v>
      </c>
      <c r="DM124" s="998"/>
      <c r="DN124" s="998"/>
      <c r="DO124" s="998"/>
      <c r="DP124" s="999"/>
      <c r="DQ124" s="1000" t="s">
        <v>451</v>
      </c>
      <c r="DR124" s="998"/>
      <c r="DS124" s="998"/>
      <c r="DT124" s="998"/>
      <c r="DU124" s="999"/>
      <c r="DV124" s="1001" t="s">
        <v>451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451</v>
      </c>
      <c r="AB125" s="959"/>
      <c r="AC125" s="959"/>
      <c r="AD125" s="959"/>
      <c r="AE125" s="960"/>
      <c r="AF125" s="961" t="s">
        <v>451</v>
      </c>
      <c r="AG125" s="959"/>
      <c r="AH125" s="959"/>
      <c r="AI125" s="959"/>
      <c r="AJ125" s="960"/>
      <c r="AK125" s="961" t="s">
        <v>451</v>
      </c>
      <c r="AL125" s="959"/>
      <c r="AM125" s="959"/>
      <c r="AN125" s="959"/>
      <c r="AO125" s="960"/>
      <c r="AP125" s="962" t="s">
        <v>451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453</v>
      </c>
      <c r="CL125" s="1014"/>
      <c r="CM125" s="1014"/>
      <c r="CN125" s="1014"/>
      <c r="CO125" s="1015"/>
      <c r="CP125" s="940" t="s">
        <v>454</v>
      </c>
      <c r="CQ125" s="887"/>
      <c r="CR125" s="887"/>
      <c r="CS125" s="887"/>
      <c r="CT125" s="887"/>
      <c r="CU125" s="887"/>
      <c r="CV125" s="887"/>
      <c r="CW125" s="887"/>
      <c r="CX125" s="887"/>
      <c r="CY125" s="887"/>
      <c r="CZ125" s="887"/>
      <c r="DA125" s="887"/>
      <c r="DB125" s="887"/>
      <c r="DC125" s="887"/>
      <c r="DD125" s="887"/>
      <c r="DE125" s="887"/>
      <c r="DF125" s="888"/>
      <c r="DG125" s="926" t="s">
        <v>451</v>
      </c>
      <c r="DH125" s="927"/>
      <c r="DI125" s="927"/>
      <c r="DJ125" s="927"/>
      <c r="DK125" s="927"/>
      <c r="DL125" s="927" t="s">
        <v>451</v>
      </c>
      <c r="DM125" s="927"/>
      <c r="DN125" s="927"/>
      <c r="DO125" s="927"/>
      <c r="DP125" s="927"/>
      <c r="DQ125" s="927" t="s">
        <v>451</v>
      </c>
      <c r="DR125" s="927"/>
      <c r="DS125" s="927"/>
      <c r="DT125" s="927"/>
      <c r="DU125" s="927"/>
      <c r="DV125" s="928" t="s">
        <v>451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451</v>
      </c>
      <c r="AB126" s="959"/>
      <c r="AC126" s="959"/>
      <c r="AD126" s="959"/>
      <c r="AE126" s="960"/>
      <c r="AF126" s="961" t="s">
        <v>451</v>
      </c>
      <c r="AG126" s="959"/>
      <c r="AH126" s="959"/>
      <c r="AI126" s="959"/>
      <c r="AJ126" s="960"/>
      <c r="AK126" s="961" t="s">
        <v>451</v>
      </c>
      <c r="AL126" s="959"/>
      <c r="AM126" s="959"/>
      <c r="AN126" s="959"/>
      <c r="AO126" s="960"/>
      <c r="AP126" s="962" t="s">
        <v>451</v>
      </c>
      <c r="AQ126" s="963"/>
      <c r="AR126" s="963"/>
      <c r="AS126" s="963"/>
      <c r="AT126" s="964"/>
      <c r="AU126" s="233"/>
      <c r="AV126" s="233"/>
      <c r="AW126" s="233"/>
      <c r="AX126" s="1036" t="s">
        <v>455</v>
      </c>
      <c r="AY126" s="1037"/>
      <c r="AZ126" s="1037"/>
      <c r="BA126" s="1037"/>
      <c r="BB126" s="1037"/>
      <c r="BC126" s="1037"/>
      <c r="BD126" s="1037"/>
      <c r="BE126" s="1038"/>
      <c r="BF126" s="1052" t="s">
        <v>456</v>
      </c>
      <c r="BG126" s="1037"/>
      <c r="BH126" s="1037"/>
      <c r="BI126" s="1037"/>
      <c r="BJ126" s="1037"/>
      <c r="BK126" s="1037"/>
      <c r="BL126" s="1038"/>
      <c r="BM126" s="1052" t="s">
        <v>457</v>
      </c>
      <c r="BN126" s="1037"/>
      <c r="BO126" s="1037"/>
      <c r="BP126" s="1037"/>
      <c r="BQ126" s="1037"/>
      <c r="BR126" s="1037"/>
      <c r="BS126" s="1038"/>
      <c r="BT126" s="1052" t="s">
        <v>458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459</v>
      </c>
      <c r="CQ126" s="950"/>
      <c r="CR126" s="950"/>
      <c r="CS126" s="950"/>
      <c r="CT126" s="950"/>
      <c r="CU126" s="950"/>
      <c r="CV126" s="950"/>
      <c r="CW126" s="950"/>
      <c r="CX126" s="950"/>
      <c r="CY126" s="950"/>
      <c r="CZ126" s="950"/>
      <c r="DA126" s="950"/>
      <c r="DB126" s="950"/>
      <c r="DC126" s="950"/>
      <c r="DD126" s="950"/>
      <c r="DE126" s="950"/>
      <c r="DF126" s="951"/>
      <c r="DG126" s="919" t="s">
        <v>451</v>
      </c>
      <c r="DH126" s="920"/>
      <c r="DI126" s="920"/>
      <c r="DJ126" s="920"/>
      <c r="DK126" s="920"/>
      <c r="DL126" s="920" t="s">
        <v>451</v>
      </c>
      <c r="DM126" s="920"/>
      <c r="DN126" s="920"/>
      <c r="DO126" s="920"/>
      <c r="DP126" s="920"/>
      <c r="DQ126" s="920" t="s">
        <v>451</v>
      </c>
      <c r="DR126" s="920"/>
      <c r="DS126" s="920"/>
      <c r="DT126" s="920"/>
      <c r="DU126" s="920"/>
      <c r="DV126" s="921" t="s">
        <v>451</v>
      </c>
      <c r="DW126" s="921"/>
      <c r="DX126" s="921"/>
      <c r="DY126" s="921"/>
      <c r="DZ126" s="922"/>
    </row>
    <row r="127" spans="1:130" s="197" customFormat="1" ht="26.25" customHeight="1" thickBot="1">
      <c r="A127" s="976"/>
      <c r="B127" s="948"/>
      <c r="C127" s="1004" t="s">
        <v>460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10027</v>
      </c>
      <c r="AB127" s="959"/>
      <c r="AC127" s="959"/>
      <c r="AD127" s="959"/>
      <c r="AE127" s="960"/>
      <c r="AF127" s="961">
        <v>8492</v>
      </c>
      <c r="AG127" s="959"/>
      <c r="AH127" s="959"/>
      <c r="AI127" s="959"/>
      <c r="AJ127" s="960"/>
      <c r="AK127" s="961">
        <v>6326</v>
      </c>
      <c r="AL127" s="959"/>
      <c r="AM127" s="959"/>
      <c r="AN127" s="959"/>
      <c r="AO127" s="960"/>
      <c r="AP127" s="962">
        <v>0.1</v>
      </c>
      <c r="AQ127" s="963"/>
      <c r="AR127" s="963"/>
      <c r="AS127" s="963"/>
      <c r="AT127" s="964"/>
      <c r="AU127" s="233"/>
      <c r="AV127" s="233"/>
      <c r="AW127" s="233"/>
      <c r="AX127" s="886" t="s">
        <v>461</v>
      </c>
      <c r="AY127" s="887"/>
      <c r="AZ127" s="887"/>
      <c r="BA127" s="887"/>
      <c r="BB127" s="887"/>
      <c r="BC127" s="887"/>
      <c r="BD127" s="887"/>
      <c r="BE127" s="888"/>
      <c r="BF127" s="1041" t="s">
        <v>451</v>
      </c>
      <c r="BG127" s="1042"/>
      <c r="BH127" s="1042"/>
      <c r="BI127" s="1042"/>
      <c r="BJ127" s="1042"/>
      <c r="BK127" s="1042"/>
      <c r="BL127" s="1051"/>
      <c r="BM127" s="1041">
        <v>14.41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462</v>
      </c>
      <c r="CQ127" s="1045"/>
      <c r="CR127" s="1045"/>
      <c r="CS127" s="1045"/>
      <c r="CT127" s="1045"/>
      <c r="CU127" s="1045"/>
      <c r="CV127" s="1045"/>
      <c r="CW127" s="1045"/>
      <c r="CX127" s="1045"/>
      <c r="CY127" s="1045"/>
      <c r="CZ127" s="1045"/>
      <c r="DA127" s="1045"/>
      <c r="DB127" s="1045"/>
      <c r="DC127" s="1045"/>
      <c r="DD127" s="1045"/>
      <c r="DE127" s="1045"/>
      <c r="DF127" s="1046"/>
      <c r="DG127" s="1047" t="s">
        <v>463</v>
      </c>
      <c r="DH127" s="1048"/>
      <c r="DI127" s="1048"/>
      <c r="DJ127" s="1048"/>
      <c r="DK127" s="1048"/>
      <c r="DL127" s="1048" t="s">
        <v>464</v>
      </c>
      <c r="DM127" s="1048"/>
      <c r="DN127" s="1048"/>
      <c r="DO127" s="1048"/>
      <c r="DP127" s="1048"/>
      <c r="DQ127" s="1048" t="s">
        <v>464</v>
      </c>
      <c r="DR127" s="1048"/>
      <c r="DS127" s="1048"/>
      <c r="DT127" s="1048"/>
      <c r="DU127" s="1048"/>
      <c r="DV127" s="1049" t="s">
        <v>464</v>
      </c>
      <c r="DW127" s="1049"/>
      <c r="DX127" s="1049"/>
      <c r="DY127" s="1049"/>
      <c r="DZ127" s="1050"/>
    </row>
    <row r="128" spans="1:130" s="197" customFormat="1" ht="26.25" customHeight="1">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60805</v>
      </c>
      <c r="AB128" s="1090"/>
      <c r="AC128" s="1090"/>
      <c r="AD128" s="1090"/>
      <c r="AE128" s="1091"/>
      <c r="AF128" s="1092">
        <v>60618</v>
      </c>
      <c r="AG128" s="1090"/>
      <c r="AH128" s="1090"/>
      <c r="AI128" s="1090"/>
      <c r="AJ128" s="1091"/>
      <c r="AK128" s="1092">
        <v>61542</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451</v>
      </c>
      <c r="BG128" s="1067"/>
      <c r="BH128" s="1067"/>
      <c r="BI128" s="1067"/>
      <c r="BJ128" s="1067"/>
      <c r="BK128" s="1067"/>
      <c r="BL128" s="1068"/>
      <c r="BM128" s="1066">
        <v>19.41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6371312</v>
      </c>
      <c r="AB129" s="959"/>
      <c r="AC129" s="959"/>
      <c r="AD129" s="959"/>
      <c r="AE129" s="960"/>
      <c r="AF129" s="961">
        <v>6022594</v>
      </c>
      <c r="AG129" s="959"/>
      <c r="AH129" s="959"/>
      <c r="AI129" s="959"/>
      <c r="AJ129" s="960"/>
      <c r="AK129" s="961">
        <v>6085128</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934581</v>
      </c>
      <c r="AB130" s="959"/>
      <c r="AC130" s="959"/>
      <c r="AD130" s="959"/>
      <c r="AE130" s="960"/>
      <c r="AF130" s="961">
        <v>929772</v>
      </c>
      <c r="AG130" s="959"/>
      <c r="AH130" s="959"/>
      <c r="AI130" s="959"/>
      <c r="AJ130" s="960"/>
      <c r="AK130" s="961">
        <v>934621</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27.9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5436731</v>
      </c>
      <c r="AB131" s="998"/>
      <c r="AC131" s="998"/>
      <c r="AD131" s="998"/>
      <c r="AE131" s="999"/>
      <c r="AF131" s="1000">
        <v>5092822</v>
      </c>
      <c r="AG131" s="998"/>
      <c r="AH131" s="998"/>
      <c r="AI131" s="998"/>
      <c r="AJ131" s="999"/>
      <c r="AK131" s="1000">
        <v>5150507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10.49509347</v>
      </c>
      <c r="AB132" s="1104"/>
      <c r="AC132" s="1104"/>
      <c r="AD132" s="1104"/>
      <c r="AE132" s="1105"/>
      <c r="AF132" s="1106">
        <v>10.58568314</v>
      </c>
      <c r="AG132" s="1104"/>
      <c r="AH132" s="1104"/>
      <c r="AI132" s="1104"/>
      <c r="AJ132" s="1105"/>
      <c r="AK132" s="1106">
        <v>9.9347695290000004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11.2</v>
      </c>
      <c r="AB133" s="1111"/>
      <c r="AC133" s="1111"/>
      <c r="AD133" s="1111"/>
      <c r="AE133" s="1112"/>
      <c r="AF133" s="1110">
        <v>10.7</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7" t="s">
        <v>479</v>
      </c>
      <c r="L7" s="254"/>
      <c r="M7" s="255" t="s">
        <v>480</v>
      </c>
      <c r="N7" s="256"/>
    </row>
    <row r="8" spans="1:16">
      <c r="A8" s="248"/>
      <c r="B8" s="244"/>
      <c r="C8" s="244"/>
      <c r="D8" s="244"/>
      <c r="E8" s="244"/>
      <c r="F8" s="244"/>
      <c r="G8" s="257"/>
      <c r="H8" s="258"/>
      <c r="I8" s="258"/>
      <c r="J8" s="259"/>
      <c r="K8" s="1118"/>
      <c r="L8" s="260" t="s">
        <v>481</v>
      </c>
      <c r="M8" s="261" t="s">
        <v>482</v>
      </c>
      <c r="N8" s="262" t="s">
        <v>483</v>
      </c>
    </row>
    <row r="9" spans="1:16">
      <c r="A9" s="248"/>
      <c r="B9" s="244"/>
      <c r="C9" s="244"/>
      <c r="D9" s="244"/>
      <c r="E9" s="244"/>
      <c r="F9" s="244"/>
      <c r="G9" s="1119" t="s">
        <v>484</v>
      </c>
      <c r="H9" s="1120"/>
      <c r="I9" s="1120"/>
      <c r="J9" s="1121"/>
      <c r="K9" s="263">
        <v>1383723</v>
      </c>
      <c r="L9" s="264">
        <v>174492</v>
      </c>
      <c r="M9" s="265">
        <v>133600</v>
      </c>
      <c r="N9" s="266">
        <v>30.6</v>
      </c>
    </row>
    <row r="10" spans="1:16">
      <c r="A10" s="248"/>
      <c r="B10" s="244"/>
      <c r="C10" s="244"/>
      <c r="D10" s="244"/>
      <c r="E10" s="244"/>
      <c r="F10" s="244"/>
      <c r="G10" s="1119" t="s">
        <v>485</v>
      </c>
      <c r="H10" s="1120"/>
      <c r="I10" s="1120"/>
      <c r="J10" s="1121"/>
      <c r="K10" s="267">
        <v>375304</v>
      </c>
      <c r="L10" s="268">
        <v>47327</v>
      </c>
      <c r="M10" s="269">
        <v>14806</v>
      </c>
      <c r="N10" s="270">
        <v>219.6</v>
      </c>
    </row>
    <row r="11" spans="1:16" ht="13.5" customHeight="1">
      <c r="A11" s="248"/>
      <c r="B11" s="244"/>
      <c r="C11" s="244"/>
      <c r="D11" s="244"/>
      <c r="E11" s="244"/>
      <c r="F11" s="244"/>
      <c r="G11" s="1119" t="s">
        <v>486</v>
      </c>
      <c r="H11" s="1120"/>
      <c r="I11" s="1120"/>
      <c r="J11" s="1121"/>
      <c r="K11" s="267">
        <v>209991</v>
      </c>
      <c r="L11" s="268">
        <v>26481</v>
      </c>
      <c r="M11" s="269">
        <v>22006</v>
      </c>
      <c r="N11" s="270">
        <v>20.3</v>
      </c>
    </row>
    <row r="12" spans="1:16" ht="13.5" customHeight="1">
      <c r="A12" s="248"/>
      <c r="B12" s="244"/>
      <c r="C12" s="244"/>
      <c r="D12" s="244"/>
      <c r="E12" s="244"/>
      <c r="F12" s="244"/>
      <c r="G12" s="1119" t="s">
        <v>487</v>
      </c>
      <c r="H12" s="1120"/>
      <c r="I12" s="1120"/>
      <c r="J12" s="1121"/>
      <c r="K12" s="267">
        <v>188325</v>
      </c>
      <c r="L12" s="268">
        <v>23748</v>
      </c>
      <c r="M12" s="269">
        <v>3064</v>
      </c>
      <c r="N12" s="270">
        <v>675.1</v>
      </c>
    </row>
    <row r="13" spans="1:16" ht="13.5" customHeight="1">
      <c r="A13" s="248"/>
      <c r="B13" s="244"/>
      <c r="C13" s="244"/>
      <c r="D13" s="244"/>
      <c r="E13" s="244"/>
      <c r="F13" s="244"/>
      <c r="G13" s="1119" t="s">
        <v>488</v>
      </c>
      <c r="H13" s="1120"/>
      <c r="I13" s="1120"/>
      <c r="J13" s="1121"/>
      <c r="K13" s="267" t="s">
        <v>489</v>
      </c>
      <c r="L13" s="268" t="s">
        <v>489</v>
      </c>
      <c r="M13" s="269" t="s">
        <v>489</v>
      </c>
      <c r="N13" s="270" t="s">
        <v>489</v>
      </c>
    </row>
    <row r="14" spans="1:16" ht="13.5" customHeight="1">
      <c r="A14" s="248"/>
      <c r="B14" s="244"/>
      <c r="C14" s="244"/>
      <c r="D14" s="244"/>
      <c r="E14" s="244"/>
      <c r="F14" s="244"/>
      <c r="G14" s="1119" t="s">
        <v>490</v>
      </c>
      <c r="H14" s="1120"/>
      <c r="I14" s="1120"/>
      <c r="J14" s="1121"/>
      <c r="K14" s="267">
        <v>94421</v>
      </c>
      <c r="L14" s="268">
        <v>11907</v>
      </c>
      <c r="M14" s="269">
        <v>5782</v>
      </c>
      <c r="N14" s="270">
        <v>105.9</v>
      </c>
    </row>
    <row r="15" spans="1:16" ht="13.5" customHeight="1">
      <c r="A15" s="248"/>
      <c r="B15" s="244"/>
      <c r="C15" s="244"/>
      <c r="D15" s="244"/>
      <c r="E15" s="244"/>
      <c r="F15" s="244"/>
      <c r="G15" s="1119" t="s">
        <v>491</v>
      </c>
      <c r="H15" s="1120"/>
      <c r="I15" s="1120"/>
      <c r="J15" s="1121"/>
      <c r="K15" s="267">
        <v>7180</v>
      </c>
      <c r="L15" s="268">
        <v>905</v>
      </c>
      <c r="M15" s="269">
        <v>3053</v>
      </c>
      <c r="N15" s="270">
        <v>-70.400000000000006</v>
      </c>
    </row>
    <row r="16" spans="1:16">
      <c r="A16" s="248"/>
      <c r="B16" s="244"/>
      <c r="C16" s="244"/>
      <c r="D16" s="244"/>
      <c r="E16" s="244"/>
      <c r="F16" s="244"/>
      <c r="G16" s="1122" t="s">
        <v>492</v>
      </c>
      <c r="H16" s="1123"/>
      <c r="I16" s="1123"/>
      <c r="J16" s="1124"/>
      <c r="K16" s="268">
        <v>-133317</v>
      </c>
      <c r="L16" s="268">
        <v>-16812</v>
      </c>
      <c r="M16" s="269">
        <v>-14525</v>
      </c>
      <c r="N16" s="270">
        <v>15.7</v>
      </c>
    </row>
    <row r="17" spans="1:16">
      <c r="A17" s="248"/>
      <c r="B17" s="244"/>
      <c r="C17" s="244"/>
      <c r="D17" s="244"/>
      <c r="E17" s="244"/>
      <c r="F17" s="244"/>
      <c r="G17" s="1122" t="s">
        <v>168</v>
      </c>
      <c r="H17" s="1123"/>
      <c r="I17" s="1123"/>
      <c r="J17" s="1124"/>
      <c r="K17" s="268">
        <v>2125627</v>
      </c>
      <c r="L17" s="268">
        <v>268049</v>
      </c>
      <c r="M17" s="269">
        <v>167785</v>
      </c>
      <c r="N17" s="270">
        <v>59.8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4" t="s">
        <v>497</v>
      </c>
      <c r="H21" s="1115"/>
      <c r="I21" s="1115"/>
      <c r="J21" s="1116"/>
      <c r="K21" s="280">
        <v>20.43</v>
      </c>
      <c r="L21" s="281">
        <v>15.11</v>
      </c>
      <c r="M21" s="282">
        <v>5.32</v>
      </c>
      <c r="N21" s="249"/>
      <c r="O21" s="283"/>
      <c r="P21" s="279"/>
    </row>
    <row r="22" spans="1:16" s="284" customFormat="1">
      <c r="A22" s="279"/>
      <c r="B22" s="249"/>
      <c r="C22" s="249"/>
      <c r="D22" s="249"/>
      <c r="E22" s="249"/>
      <c r="F22" s="249"/>
      <c r="G22" s="1114" t="s">
        <v>498</v>
      </c>
      <c r="H22" s="1115"/>
      <c r="I22" s="1115"/>
      <c r="J22" s="1116"/>
      <c r="K22" s="285">
        <v>98.4</v>
      </c>
      <c r="L22" s="286">
        <v>96.1</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479</v>
      </c>
      <c r="L30" s="254"/>
      <c r="M30" s="255" t="s">
        <v>480</v>
      </c>
      <c r="N30" s="256"/>
    </row>
    <row r="31" spans="1:16">
      <c r="A31" s="248"/>
      <c r="B31" s="244"/>
      <c r="C31" s="244"/>
      <c r="D31" s="244"/>
      <c r="E31" s="244"/>
      <c r="F31" s="244"/>
      <c r="G31" s="257"/>
      <c r="H31" s="258"/>
      <c r="I31" s="258"/>
      <c r="J31" s="259"/>
      <c r="K31" s="1118"/>
      <c r="L31" s="260" t="s">
        <v>481</v>
      </c>
      <c r="M31" s="261" t="s">
        <v>482</v>
      </c>
      <c r="N31" s="262" t="s">
        <v>483</v>
      </c>
    </row>
    <row r="32" spans="1:16" ht="27" customHeight="1">
      <c r="A32" s="248"/>
      <c r="B32" s="244"/>
      <c r="C32" s="244"/>
      <c r="D32" s="244"/>
      <c r="E32" s="244"/>
      <c r="F32" s="244"/>
      <c r="G32" s="1130" t="s">
        <v>502</v>
      </c>
      <c r="H32" s="1131"/>
      <c r="I32" s="1131"/>
      <c r="J32" s="1132"/>
      <c r="K32" s="294">
        <v>1124198</v>
      </c>
      <c r="L32" s="294">
        <v>141765</v>
      </c>
      <c r="M32" s="295">
        <v>102348</v>
      </c>
      <c r="N32" s="296">
        <v>38.5</v>
      </c>
    </row>
    <row r="33" spans="1:16" ht="13.5" customHeight="1">
      <c r="A33" s="248"/>
      <c r="B33" s="244"/>
      <c r="C33" s="244"/>
      <c r="D33" s="244"/>
      <c r="E33" s="244"/>
      <c r="F33" s="244"/>
      <c r="G33" s="1130" t="s">
        <v>503</v>
      </c>
      <c r="H33" s="1131"/>
      <c r="I33" s="1131"/>
      <c r="J33" s="1132"/>
      <c r="K33" s="294" t="s">
        <v>489</v>
      </c>
      <c r="L33" s="294" t="s">
        <v>489</v>
      </c>
      <c r="M33" s="295" t="s">
        <v>489</v>
      </c>
      <c r="N33" s="296" t="s">
        <v>489</v>
      </c>
    </row>
    <row r="34" spans="1:16" ht="27" customHeight="1">
      <c r="A34" s="248"/>
      <c r="B34" s="244"/>
      <c r="C34" s="244"/>
      <c r="D34" s="244"/>
      <c r="E34" s="244"/>
      <c r="F34" s="244"/>
      <c r="G34" s="1130" t="s">
        <v>504</v>
      </c>
      <c r="H34" s="1131"/>
      <c r="I34" s="1131"/>
      <c r="J34" s="1132"/>
      <c r="K34" s="294" t="s">
        <v>489</v>
      </c>
      <c r="L34" s="294" t="s">
        <v>489</v>
      </c>
      <c r="M34" s="295">
        <v>242</v>
      </c>
      <c r="N34" s="296" t="s">
        <v>489</v>
      </c>
    </row>
    <row r="35" spans="1:16" ht="27" customHeight="1">
      <c r="A35" s="248"/>
      <c r="B35" s="244"/>
      <c r="C35" s="244"/>
      <c r="D35" s="244"/>
      <c r="E35" s="244"/>
      <c r="F35" s="244"/>
      <c r="G35" s="1130" t="s">
        <v>505</v>
      </c>
      <c r="H35" s="1131"/>
      <c r="I35" s="1131"/>
      <c r="J35" s="1132"/>
      <c r="K35" s="294">
        <v>377231</v>
      </c>
      <c r="L35" s="294">
        <v>47570</v>
      </c>
      <c r="M35" s="295">
        <v>23122</v>
      </c>
      <c r="N35" s="296">
        <v>105.7</v>
      </c>
    </row>
    <row r="36" spans="1:16" ht="27" customHeight="1">
      <c r="A36" s="248"/>
      <c r="B36" s="244"/>
      <c r="C36" s="244"/>
      <c r="D36" s="244"/>
      <c r="E36" s="244"/>
      <c r="F36" s="244"/>
      <c r="G36" s="1130" t="s">
        <v>506</v>
      </c>
      <c r="H36" s="1131"/>
      <c r="I36" s="1131"/>
      <c r="J36" s="1132"/>
      <c r="K36" s="294" t="s">
        <v>489</v>
      </c>
      <c r="L36" s="294" t="s">
        <v>489</v>
      </c>
      <c r="M36" s="295">
        <v>5214</v>
      </c>
      <c r="N36" s="296" t="s">
        <v>489</v>
      </c>
    </row>
    <row r="37" spans="1:16" ht="13.5" customHeight="1">
      <c r="A37" s="248"/>
      <c r="B37" s="244"/>
      <c r="C37" s="244"/>
      <c r="D37" s="244"/>
      <c r="E37" s="244"/>
      <c r="F37" s="244"/>
      <c r="G37" s="1130" t="s">
        <v>507</v>
      </c>
      <c r="H37" s="1131"/>
      <c r="I37" s="1131"/>
      <c r="J37" s="1132"/>
      <c r="K37" s="294">
        <v>6425</v>
      </c>
      <c r="L37" s="294">
        <v>810</v>
      </c>
      <c r="M37" s="295">
        <v>1563</v>
      </c>
      <c r="N37" s="296">
        <v>-48.2</v>
      </c>
    </row>
    <row r="38" spans="1:16" ht="27" customHeight="1">
      <c r="A38" s="248"/>
      <c r="B38" s="244"/>
      <c r="C38" s="244"/>
      <c r="D38" s="244"/>
      <c r="E38" s="244"/>
      <c r="F38" s="244"/>
      <c r="G38" s="1133" t="s">
        <v>508</v>
      </c>
      <c r="H38" s="1134"/>
      <c r="I38" s="1134"/>
      <c r="J38" s="1135"/>
      <c r="K38" s="297" t="s">
        <v>489</v>
      </c>
      <c r="L38" s="297" t="s">
        <v>489</v>
      </c>
      <c r="M38" s="298">
        <v>19</v>
      </c>
      <c r="N38" s="299" t="s">
        <v>489</v>
      </c>
      <c r="O38" s="293"/>
    </row>
    <row r="39" spans="1:16">
      <c r="A39" s="248"/>
      <c r="B39" s="244"/>
      <c r="C39" s="244"/>
      <c r="D39" s="244"/>
      <c r="E39" s="244"/>
      <c r="F39" s="244"/>
      <c r="G39" s="1133" t="s">
        <v>509</v>
      </c>
      <c r="H39" s="1134"/>
      <c r="I39" s="1134"/>
      <c r="J39" s="1135"/>
      <c r="K39" s="300">
        <v>-61542</v>
      </c>
      <c r="L39" s="300">
        <v>-7761</v>
      </c>
      <c r="M39" s="301">
        <v>-4672</v>
      </c>
      <c r="N39" s="302">
        <v>66.099999999999994</v>
      </c>
      <c r="O39" s="293"/>
    </row>
    <row r="40" spans="1:16" ht="27" customHeight="1">
      <c r="A40" s="248"/>
      <c r="B40" s="244"/>
      <c r="C40" s="244"/>
      <c r="D40" s="244"/>
      <c r="E40" s="244"/>
      <c r="F40" s="244"/>
      <c r="G40" s="1130" t="s">
        <v>510</v>
      </c>
      <c r="H40" s="1131"/>
      <c r="I40" s="1131"/>
      <c r="J40" s="1132"/>
      <c r="K40" s="300">
        <v>-934621</v>
      </c>
      <c r="L40" s="300">
        <v>-117859</v>
      </c>
      <c r="M40" s="301">
        <v>-92903</v>
      </c>
      <c r="N40" s="302">
        <v>26.9</v>
      </c>
      <c r="O40" s="293"/>
    </row>
    <row r="41" spans="1:16">
      <c r="A41" s="248"/>
      <c r="B41" s="244"/>
      <c r="C41" s="244"/>
      <c r="D41" s="244"/>
      <c r="E41" s="244"/>
      <c r="F41" s="244"/>
      <c r="G41" s="1136" t="s">
        <v>279</v>
      </c>
      <c r="H41" s="1137"/>
      <c r="I41" s="1137"/>
      <c r="J41" s="1138"/>
      <c r="K41" s="294">
        <v>511691</v>
      </c>
      <c r="L41" s="300">
        <v>64526</v>
      </c>
      <c r="M41" s="301">
        <v>34934</v>
      </c>
      <c r="N41" s="302">
        <v>84.7</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479</v>
      </c>
      <c r="J49" s="1127" t="s">
        <v>514</v>
      </c>
      <c r="K49" s="1128"/>
      <c r="L49" s="1128"/>
      <c r="M49" s="1128"/>
      <c r="N49" s="1129"/>
    </row>
    <row r="50" spans="1:14">
      <c r="A50" s="248"/>
      <c r="B50" s="244"/>
      <c r="C50" s="244"/>
      <c r="D50" s="244"/>
      <c r="E50" s="244"/>
      <c r="F50" s="244"/>
      <c r="G50" s="312"/>
      <c r="H50" s="313"/>
      <c r="I50" s="1126"/>
      <c r="J50" s="314" t="s">
        <v>515</v>
      </c>
      <c r="K50" s="315" t="s">
        <v>516</v>
      </c>
      <c r="L50" s="316" t="s">
        <v>517</v>
      </c>
      <c r="M50" s="317" t="s">
        <v>518</v>
      </c>
      <c r="N50" s="318" t="s">
        <v>519</v>
      </c>
    </row>
    <row r="51" spans="1:14">
      <c r="A51" s="248"/>
      <c r="B51" s="244"/>
      <c r="C51" s="244"/>
      <c r="D51" s="244"/>
      <c r="E51" s="244"/>
      <c r="F51" s="244"/>
      <c r="G51" s="310" t="s">
        <v>520</v>
      </c>
      <c r="H51" s="311"/>
      <c r="I51" s="319">
        <v>2172135</v>
      </c>
      <c r="J51" s="320">
        <v>260229</v>
      </c>
      <c r="K51" s="321">
        <v>-40</v>
      </c>
      <c r="L51" s="322">
        <v>146140</v>
      </c>
      <c r="M51" s="323">
        <v>-24.1</v>
      </c>
      <c r="N51" s="324">
        <v>-15.9</v>
      </c>
    </row>
    <row r="52" spans="1:14">
      <c r="A52" s="248"/>
      <c r="B52" s="244"/>
      <c r="C52" s="244"/>
      <c r="D52" s="244"/>
      <c r="E52" s="244"/>
      <c r="F52" s="244"/>
      <c r="G52" s="325"/>
      <c r="H52" s="326" t="s">
        <v>521</v>
      </c>
      <c r="I52" s="327">
        <v>1060247</v>
      </c>
      <c r="J52" s="328">
        <v>127021</v>
      </c>
      <c r="K52" s="329">
        <v>-3.8</v>
      </c>
      <c r="L52" s="330">
        <v>75451</v>
      </c>
      <c r="M52" s="331">
        <v>-8.1999999999999993</v>
      </c>
      <c r="N52" s="332">
        <v>4.4000000000000004</v>
      </c>
    </row>
    <row r="53" spans="1:14">
      <c r="A53" s="248"/>
      <c r="B53" s="244"/>
      <c r="C53" s="244"/>
      <c r="D53" s="244"/>
      <c r="E53" s="244"/>
      <c r="F53" s="244"/>
      <c r="G53" s="310" t="s">
        <v>522</v>
      </c>
      <c r="H53" s="311"/>
      <c r="I53" s="319">
        <v>2171250</v>
      </c>
      <c r="J53" s="320">
        <v>263789</v>
      </c>
      <c r="K53" s="321">
        <v>1.4</v>
      </c>
      <c r="L53" s="322">
        <v>146641</v>
      </c>
      <c r="M53" s="323">
        <v>0.3</v>
      </c>
      <c r="N53" s="324">
        <v>1.1000000000000001</v>
      </c>
    </row>
    <row r="54" spans="1:14">
      <c r="A54" s="248"/>
      <c r="B54" s="244"/>
      <c r="C54" s="244"/>
      <c r="D54" s="244"/>
      <c r="E54" s="244"/>
      <c r="F54" s="244"/>
      <c r="G54" s="325"/>
      <c r="H54" s="326" t="s">
        <v>521</v>
      </c>
      <c r="I54" s="327">
        <v>857543</v>
      </c>
      <c r="J54" s="328">
        <v>104185</v>
      </c>
      <c r="K54" s="329">
        <v>-18</v>
      </c>
      <c r="L54" s="330">
        <v>68142</v>
      </c>
      <c r="M54" s="331">
        <v>-9.6999999999999993</v>
      </c>
      <c r="N54" s="332">
        <v>-8.3000000000000007</v>
      </c>
    </row>
    <row r="55" spans="1:14">
      <c r="A55" s="248"/>
      <c r="B55" s="244"/>
      <c r="C55" s="244"/>
      <c r="D55" s="244"/>
      <c r="E55" s="244"/>
      <c r="F55" s="244"/>
      <c r="G55" s="310" t="s">
        <v>523</v>
      </c>
      <c r="H55" s="311"/>
      <c r="I55" s="319">
        <v>1777338</v>
      </c>
      <c r="J55" s="320">
        <v>219235</v>
      </c>
      <c r="K55" s="321">
        <v>-16.899999999999999</v>
      </c>
      <c r="L55" s="322">
        <v>174587</v>
      </c>
      <c r="M55" s="323">
        <v>19.100000000000001</v>
      </c>
      <c r="N55" s="324">
        <v>-36</v>
      </c>
    </row>
    <row r="56" spans="1:14">
      <c r="A56" s="248"/>
      <c r="B56" s="244"/>
      <c r="C56" s="244"/>
      <c r="D56" s="244"/>
      <c r="E56" s="244"/>
      <c r="F56" s="244"/>
      <c r="G56" s="325"/>
      <c r="H56" s="326" t="s">
        <v>521</v>
      </c>
      <c r="I56" s="327">
        <v>909277</v>
      </c>
      <c r="J56" s="328">
        <v>112159</v>
      </c>
      <c r="K56" s="329">
        <v>7.7</v>
      </c>
      <c r="L56" s="330">
        <v>79695</v>
      </c>
      <c r="M56" s="331">
        <v>17</v>
      </c>
      <c r="N56" s="332">
        <v>-9.3000000000000007</v>
      </c>
    </row>
    <row r="57" spans="1:14">
      <c r="A57" s="248"/>
      <c r="B57" s="244"/>
      <c r="C57" s="244"/>
      <c r="D57" s="244"/>
      <c r="E57" s="244"/>
      <c r="F57" s="244"/>
      <c r="G57" s="310" t="s">
        <v>524</v>
      </c>
      <c r="H57" s="311"/>
      <c r="I57" s="319">
        <v>1954036</v>
      </c>
      <c r="J57" s="320">
        <v>244041</v>
      </c>
      <c r="K57" s="321">
        <v>11.3</v>
      </c>
      <c r="L57" s="322">
        <v>175675</v>
      </c>
      <c r="M57" s="323">
        <v>0.6</v>
      </c>
      <c r="N57" s="324">
        <v>10.7</v>
      </c>
    </row>
    <row r="58" spans="1:14">
      <c r="A58" s="248"/>
      <c r="B58" s="244"/>
      <c r="C58" s="244"/>
      <c r="D58" s="244"/>
      <c r="E58" s="244"/>
      <c r="F58" s="244"/>
      <c r="G58" s="325"/>
      <c r="H58" s="326" t="s">
        <v>521</v>
      </c>
      <c r="I58" s="327">
        <v>914739</v>
      </c>
      <c r="J58" s="328">
        <v>114242</v>
      </c>
      <c r="K58" s="329">
        <v>1.9</v>
      </c>
      <c r="L58" s="330">
        <v>87698</v>
      </c>
      <c r="M58" s="331">
        <v>10</v>
      </c>
      <c r="N58" s="332">
        <v>-8.1</v>
      </c>
    </row>
    <row r="59" spans="1:14">
      <c r="A59" s="248"/>
      <c r="B59" s="244"/>
      <c r="C59" s="244"/>
      <c r="D59" s="244"/>
      <c r="E59" s="244"/>
      <c r="F59" s="244"/>
      <c r="G59" s="310" t="s">
        <v>525</v>
      </c>
      <c r="H59" s="311"/>
      <c r="I59" s="319">
        <v>2893782</v>
      </c>
      <c r="J59" s="320">
        <v>364916</v>
      </c>
      <c r="K59" s="321">
        <v>49.5</v>
      </c>
      <c r="L59" s="322">
        <v>162193</v>
      </c>
      <c r="M59" s="323">
        <v>-7.7</v>
      </c>
      <c r="N59" s="324">
        <v>57.2</v>
      </c>
    </row>
    <row r="60" spans="1:14">
      <c r="A60" s="248"/>
      <c r="B60" s="244"/>
      <c r="C60" s="244"/>
      <c r="D60" s="244"/>
      <c r="E60" s="244"/>
      <c r="F60" s="244"/>
      <c r="G60" s="325"/>
      <c r="H60" s="326" t="s">
        <v>521</v>
      </c>
      <c r="I60" s="333">
        <v>977572</v>
      </c>
      <c r="J60" s="328">
        <v>123275</v>
      </c>
      <c r="K60" s="329">
        <v>7.9</v>
      </c>
      <c r="L60" s="330">
        <v>79985</v>
      </c>
      <c r="M60" s="331">
        <v>-8.8000000000000007</v>
      </c>
      <c r="N60" s="332">
        <v>16.7</v>
      </c>
    </row>
    <row r="61" spans="1:14">
      <c r="A61" s="248"/>
      <c r="B61" s="244"/>
      <c r="C61" s="244"/>
      <c r="D61" s="244"/>
      <c r="E61" s="244"/>
      <c r="F61" s="244"/>
      <c r="G61" s="310" t="s">
        <v>526</v>
      </c>
      <c r="H61" s="334"/>
      <c r="I61" s="335">
        <v>2193708</v>
      </c>
      <c r="J61" s="336">
        <v>270442</v>
      </c>
      <c r="K61" s="337">
        <v>1.1000000000000001</v>
      </c>
      <c r="L61" s="338">
        <v>161047</v>
      </c>
      <c r="M61" s="339">
        <v>-2.4</v>
      </c>
      <c r="N61" s="324">
        <v>3.5</v>
      </c>
    </row>
    <row r="62" spans="1:14">
      <c r="A62" s="248"/>
      <c r="B62" s="244"/>
      <c r="C62" s="244"/>
      <c r="D62" s="244"/>
      <c r="E62" s="244"/>
      <c r="F62" s="244"/>
      <c r="G62" s="325"/>
      <c r="H62" s="326" t="s">
        <v>521</v>
      </c>
      <c r="I62" s="327">
        <v>943876</v>
      </c>
      <c r="J62" s="328">
        <v>116176</v>
      </c>
      <c r="K62" s="329">
        <v>-0.9</v>
      </c>
      <c r="L62" s="330">
        <v>78194</v>
      </c>
      <c r="M62" s="331">
        <v>0.1</v>
      </c>
      <c r="N62" s="332">
        <v>-1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16.11</v>
      </c>
      <c r="G47" s="12">
        <v>17.239999999999998</v>
      </c>
      <c r="H47" s="12">
        <v>19.25</v>
      </c>
      <c r="I47" s="12">
        <v>19.54</v>
      </c>
      <c r="J47" s="13">
        <v>29.7</v>
      </c>
    </row>
    <row r="48" spans="2:10" ht="57.75" customHeight="1">
      <c r="B48" s="14"/>
      <c r="C48" s="1141" t="s">
        <v>4</v>
      </c>
      <c r="D48" s="1141"/>
      <c r="E48" s="1142"/>
      <c r="F48" s="15">
        <v>0.78</v>
      </c>
      <c r="G48" s="16">
        <v>0.55000000000000004</v>
      </c>
      <c r="H48" s="16">
        <v>1.07</v>
      </c>
      <c r="I48" s="16">
        <v>1.77</v>
      </c>
      <c r="J48" s="17">
        <v>1.25</v>
      </c>
    </row>
    <row r="49" spans="2:10" ht="57.75" customHeight="1" thickBot="1">
      <c r="B49" s="18"/>
      <c r="C49" s="1143" t="s">
        <v>5</v>
      </c>
      <c r="D49" s="1143"/>
      <c r="E49" s="1144"/>
      <c r="F49" s="19" t="s">
        <v>533</v>
      </c>
      <c r="G49" s="20">
        <v>1.58</v>
      </c>
      <c r="H49" s="20">
        <v>2.37</v>
      </c>
      <c r="I49" s="20" t="s">
        <v>534</v>
      </c>
      <c r="J49" s="21">
        <v>9.86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3.85</v>
      </c>
      <c r="G34" s="33">
        <v>3.67</v>
      </c>
      <c r="H34" s="33">
        <v>3.7</v>
      </c>
      <c r="I34" s="33">
        <v>3.87</v>
      </c>
      <c r="J34" s="34">
        <v>3.8</v>
      </c>
      <c r="K34" s="22"/>
      <c r="L34" s="22"/>
      <c r="M34" s="22"/>
      <c r="N34" s="22"/>
      <c r="O34" s="22"/>
      <c r="P34" s="22"/>
    </row>
    <row r="35" spans="1:16" ht="39" customHeight="1">
      <c r="A35" s="22"/>
      <c r="B35" s="35"/>
      <c r="C35" s="1145" t="s">
        <v>536</v>
      </c>
      <c r="D35" s="1146"/>
      <c r="E35" s="1147"/>
      <c r="F35" s="36">
        <v>2.8</v>
      </c>
      <c r="G35" s="37">
        <v>2.41</v>
      </c>
      <c r="H35" s="37">
        <v>2.12</v>
      </c>
      <c r="I35" s="37">
        <v>2.31</v>
      </c>
      <c r="J35" s="38">
        <v>2.79</v>
      </c>
      <c r="K35" s="22"/>
      <c r="L35" s="22"/>
      <c r="M35" s="22"/>
      <c r="N35" s="22"/>
      <c r="O35" s="22"/>
      <c r="P35" s="22"/>
    </row>
    <row r="36" spans="1:16" ht="39" customHeight="1">
      <c r="A36" s="22"/>
      <c r="B36" s="35"/>
      <c r="C36" s="1145" t="s">
        <v>537</v>
      </c>
      <c r="D36" s="1146"/>
      <c r="E36" s="1147"/>
      <c r="F36" s="36">
        <v>0.78</v>
      </c>
      <c r="G36" s="37">
        <v>0.54</v>
      </c>
      <c r="H36" s="37">
        <v>1.06</v>
      </c>
      <c r="I36" s="37">
        <v>1.77</v>
      </c>
      <c r="J36" s="38">
        <v>1.24</v>
      </c>
      <c r="K36" s="22"/>
      <c r="L36" s="22"/>
      <c r="M36" s="22"/>
      <c r="N36" s="22"/>
      <c r="O36" s="22"/>
      <c r="P36" s="22"/>
    </row>
    <row r="37" spans="1:16" ht="39" customHeight="1">
      <c r="A37" s="22"/>
      <c r="B37" s="35"/>
      <c r="C37" s="1145" t="s">
        <v>538</v>
      </c>
      <c r="D37" s="1146"/>
      <c r="E37" s="1147"/>
      <c r="F37" s="36">
        <v>0.4</v>
      </c>
      <c r="G37" s="37">
        <v>0.54</v>
      </c>
      <c r="H37" s="37">
        <v>0.41</v>
      </c>
      <c r="I37" s="37">
        <v>1.08</v>
      </c>
      <c r="J37" s="38">
        <v>0.55000000000000004</v>
      </c>
      <c r="K37" s="22"/>
      <c r="L37" s="22"/>
      <c r="M37" s="22"/>
      <c r="N37" s="22"/>
      <c r="O37" s="22"/>
      <c r="P37" s="22"/>
    </row>
    <row r="38" spans="1:16" ht="39" customHeight="1">
      <c r="A38" s="22"/>
      <c r="B38" s="35"/>
      <c r="C38" s="1145" t="s">
        <v>539</v>
      </c>
      <c r="D38" s="1146"/>
      <c r="E38" s="1147"/>
      <c r="F38" s="36">
        <v>0.18</v>
      </c>
      <c r="G38" s="37">
        <v>0.69</v>
      </c>
      <c r="H38" s="37">
        <v>0.65</v>
      </c>
      <c r="I38" s="37">
        <v>0.18</v>
      </c>
      <c r="J38" s="38">
        <v>0.09</v>
      </c>
      <c r="K38" s="22"/>
      <c r="L38" s="22"/>
      <c r="M38" s="22"/>
      <c r="N38" s="22"/>
      <c r="O38" s="22"/>
      <c r="P38" s="22"/>
    </row>
    <row r="39" spans="1:16" ht="39" customHeight="1">
      <c r="A39" s="22"/>
      <c r="B39" s="35"/>
      <c r="C39" s="1145" t="s">
        <v>540</v>
      </c>
      <c r="D39" s="1146"/>
      <c r="E39" s="1147"/>
      <c r="F39" s="36">
        <v>0.01</v>
      </c>
      <c r="G39" s="37">
        <v>0.01</v>
      </c>
      <c r="H39" s="37">
        <v>0.01</v>
      </c>
      <c r="I39" s="37">
        <v>0.01</v>
      </c>
      <c r="J39" s="38">
        <v>0</v>
      </c>
      <c r="K39" s="22"/>
      <c r="L39" s="22"/>
      <c r="M39" s="22"/>
      <c r="N39" s="22"/>
      <c r="O39" s="22"/>
      <c r="P39" s="22"/>
    </row>
    <row r="40" spans="1:16" ht="39" customHeight="1">
      <c r="A40" s="22"/>
      <c r="B40" s="35"/>
      <c r="C40" s="1145" t="s">
        <v>541</v>
      </c>
      <c r="D40" s="1146"/>
      <c r="E40" s="1147"/>
      <c r="F40" s="36">
        <v>0.03</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10</v>
      </c>
      <c r="C45" s="1162"/>
      <c r="D45" s="58"/>
      <c r="E45" s="1167" t="s">
        <v>11</v>
      </c>
      <c r="F45" s="1167"/>
      <c r="G45" s="1167"/>
      <c r="H45" s="1167"/>
      <c r="I45" s="1167"/>
      <c r="J45" s="1168"/>
      <c r="K45" s="59">
        <v>1231</v>
      </c>
      <c r="L45" s="60">
        <v>1218</v>
      </c>
      <c r="M45" s="60">
        <v>1167</v>
      </c>
      <c r="N45" s="60">
        <v>1150</v>
      </c>
      <c r="O45" s="61">
        <v>1124</v>
      </c>
      <c r="P45" s="48"/>
      <c r="Q45" s="48"/>
      <c r="R45" s="48"/>
      <c r="S45" s="48"/>
      <c r="T45" s="48"/>
      <c r="U45" s="48"/>
    </row>
    <row r="46" spans="1:21" ht="30.75" customHeight="1">
      <c r="A46" s="48"/>
      <c r="B46" s="1163"/>
      <c r="C46" s="1164"/>
      <c r="D46" s="62"/>
      <c r="E46" s="1155" t="s">
        <v>12</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13</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14</v>
      </c>
      <c r="F48" s="1155"/>
      <c r="G48" s="1155"/>
      <c r="H48" s="1155"/>
      <c r="I48" s="1155"/>
      <c r="J48" s="1156"/>
      <c r="K48" s="63">
        <v>355</v>
      </c>
      <c r="L48" s="64">
        <v>366</v>
      </c>
      <c r="M48" s="64">
        <v>377</v>
      </c>
      <c r="N48" s="64">
        <v>369</v>
      </c>
      <c r="O48" s="65">
        <v>377</v>
      </c>
      <c r="P48" s="48"/>
      <c r="Q48" s="48"/>
      <c r="R48" s="48"/>
      <c r="S48" s="48"/>
      <c r="T48" s="48"/>
      <c r="U48" s="48"/>
    </row>
    <row r="49" spans="1:21" ht="30.75" customHeight="1">
      <c r="A49" s="48"/>
      <c r="B49" s="1163"/>
      <c r="C49" s="1164"/>
      <c r="D49" s="62"/>
      <c r="E49" s="1155" t="s">
        <v>15</v>
      </c>
      <c r="F49" s="1155"/>
      <c r="G49" s="1155"/>
      <c r="H49" s="1155"/>
      <c r="I49" s="1155"/>
      <c r="J49" s="1156"/>
      <c r="K49" s="63">
        <v>9</v>
      </c>
      <c r="L49" s="64" t="s">
        <v>489</v>
      </c>
      <c r="M49" s="64" t="s">
        <v>489</v>
      </c>
      <c r="N49" s="64" t="s">
        <v>489</v>
      </c>
      <c r="O49" s="65" t="s">
        <v>489</v>
      </c>
      <c r="P49" s="48"/>
      <c r="Q49" s="48"/>
      <c r="R49" s="48"/>
      <c r="S49" s="48"/>
      <c r="T49" s="48"/>
      <c r="U49" s="48"/>
    </row>
    <row r="50" spans="1:21" ht="30.75" customHeight="1">
      <c r="A50" s="48"/>
      <c r="B50" s="1163"/>
      <c r="C50" s="1164"/>
      <c r="D50" s="62"/>
      <c r="E50" s="1155" t="s">
        <v>16</v>
      </c>
      <c r="F50" s="1155"/>
      <c r="G50" s="1155"/>
      <c r="H50" s="1155"/>
      <c r="I50" s="1155"/>
      <c r="J50" s="1156"/>
      <c r="K50" s="63">
        <v>33</v>
      </c>
      <c r="L50" s="64">
        <v>21</v>
      </c>
      <c r="M50" s="64">
        <v>21</v>
      </c>
      <c r="N50" s="64">
        <v>11</v>
      </c>
      <c r="O50" s="65">
        <v>6</v>
      </c>
      <c r="P50" s="48"/>
      <c r="Q50" s="48"/>
      <c r="R50" s="48"/>
      <c r="S50" s="48"/>
      <c r="T50" s="48"/>
      <c r="U50" s="48"/>
    </row>
    <row r="51" spans="1:21" ht="30.75" customHeight="1">
      <c r="A51" s="48"/>
      <c r="B51" s="1165"/>
      <c r="C51" s="1166"/>
      <c r="D51" s="66"/>
      <c r="E51" s="1155" t="s">
        <v>17</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18</v>
      </c>
      <c r="C52" s="1154"/>
      <c r="D52" s="66"/>
      <c r="E52" s="1155" t="s">
        <v>19</v>
      </c>
      <c r="F52" s="1155"/>
      <c r="G52" s="1155"/>
      <c r="H52" s="1155"/>
      <c r="I52" s="1155"/>
      <c r="J52" s="1156"/>
      <c r="K52" s="63">
        <v>986</v>
      </c>
      <c r="L52" s="64">
        <v>997</v>
      </c>
      <c r="M52" s="64">
        <v>995</v>
      </c>
      <c r="N52" s="64">
        <v>991</v>
      </c>
      <c r="O52" s="65">
        <v>997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642</v>
      </c>
      <c r="L53" s="69">
        <v>608</v>
      </c>
      <c r="M53" s="69">
        <v>570</v>
      </c>
      <c r="N53" s="69">
        <v>539</v>
      </c>
      <c r="O53" s="70">
        <v>510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69" t="s">
        <v>23</v>
      </c>
      <c r="C41" s="1170"/>
      <c r="D41" s="81"/>
      <c r="E41" s="1175" t="s">
        <v>24</v>
      </c>
      <c r="F41" s="1175"/>
      <c r="G41" s="1175"/>
      <c r="H41" s="1176"/>
      <c r="I41" s="82">
        <v>10602</v>
      </c>
      <c r="J41" s="83">
        <v>10550</v>
      </c>
      <c r="K41" s="83">
        <v>10442</v>
      </c>
      <c r="L41" s="83">
        <v>10283</v>
      </c>
      <c r="M41" s="84">
        <v>10493</v>
      </c>
    </row>
    <row r="42" spans="2:13" ht="27.75" customHeight="1">
      <c r="B42" s="1171"/>
      <c r="C42" s="1172"/>
      <c r="D42" s="85"/>
      <c r="E42" s="1177" t="s">
        <v>25</v>
      </c>
      <c r="F42" s="1177"/>
      <c r="G42" s="1177"/>
      <c r="H42" s="1178"/>
      <c r="I42" s="86">
        <v>126</v>
      </c>
      <c r="J42" s="87">
        <v>82</v>
      </c>
      <c r="K42" s="87">
        <v>38</v>
      </c>
      <c r="L42" s="87">
        <v>31</v>
      </c>
      <c r="M42" s="88">
        <v>33</v>
      </c>
    </row>
    <row r="43" spans="2:13" ht="27.75" customHeight="1">
      <c r="B43" s="1171"/>
      <c r="C43" s="1172"/>
      <c r="D43" s="85"/>
      <c r="E43" s="1177" t="s">
        <v>26</v>
      </c>
      <c r="F43" s="1177"/>
      <c r="G43" s="1177"/>
      <c r="H43" s="1178"/>
      <c r="I43" s="86">
        <v>4245</v>
      </c>
      <c r="J43" s="87">
        <v>4027</v>
      </c>
      <c r="K43" s="87">
        <v>3800</v>
      </c>
      <c r="L43" s="87">
        <v>3591</v>
      </c>
      <c r="M43" s="88">
        <v>3441</v>
      </c>
    </row>
    <row r="44" spans="2:13" ht="27.75" customHeight="1">
      <c r="B44" s="1171"/>
      <c r="C44" s="1172"/>
      <c r="D44" s="85"/>
      <c r="E44" s="1177" t="s">
        <v>27</v>
      </c>
      <c r="F44" s="1177"/>
      <c r="G44" s="1177"/>
      <c r="H44" s="1178"/>
      <c r="I44" s="86" t="s">
        <v>489</v>
      </c>
      <c r="J44" s="87" t="s">
        <v>489</v>
      </c>
      <c r="K44" s="87" t="s">
        <v>489</v>
      </c>
      <c r="L44" s="87" t="s">
        <v>489</v>
      </c>
      <c r="M44" s="88" t="s">
        <v>489</v>
      </c>
    </row>
    <row r="45" spans="2:13" ht="27.75" customHeight="1">
      <c r="B45" s="1171"/>
      <c r="C45" s="1172"/>
      <c r="D45" s="85"/>
      <c r="E45" s="1177" t="s">
        <v>28</v>
      </c>
      <c r="F45" s="1177"/>
      <c r="G45" s="1177"/>
      <c r="H45" s="1178"/>
      <c r="I45" s="86">
        <v>1650</v>
      </c>
      <c r="J45" s="87">
        <v>1578</v>
      </c>
      <c r="K45" s="87">
        <v>1540</v>
      </c>
      <c r="L45" s="87">
        <v>1357</v>
      </c>
      <c r="M45" s="88">
        <v>1357</v>
      </c>
    </row>
    <row r="46" spans="2:13" ht="27.75" customHeight="1">
      <c r="B46" s="1171"/>
      <c r="C46" s="1172"/>
      <c r="D46" s="85"/>
      <c r="E46" s="1177" t="s">
        <v>29</v>
      </c>
      <c r="F46" s="1177"/>
      <c r="G46" s="1177"/>
      <c r="H46" s="1178"/>
      <c r="I46" s="86" t="s">
        <v>489</v>
      </c>
      <c r="J46" s="87" t="s">
        <v>489</v>
      </c>
      <c r="K46" s="87" t="s">
        <v>489</v>
      </c>
      <c r="L46" s="87" t="s">
        <v>489</v>
      </c>
      <c r="M46" s="88" t="s">
        <v>489</v>
      </c>
    </row>
    <row r="47" spans="2:13" ht="27.75" customHeight="1">
      <c r="B47" s="1171"/>
      <c r="C47" s="1172"/>
      <c r="D47" s="85"/>
      <c r="E47" s="1177" t="s">
        <v>30</v>
      </c>
      <c r="F47" s="1177"/>
      <c r="G47" s="1177"/>
      <c r="H47" s="1178"/>
      <c r="I47" s="86" t="s">
        <v>489</v>
      </c>
      <c r="J47" s="87" t="s">
        <v>489</v>
      </c>
      <c r="K47" s="87" t="s">
        <v>489</v>
      </c>
      <c r="L47" s="87" t="s">
        <v>489</v>
      </c>
      <c r="M47" s="88" t="s">
        <v>489</v>
      </c>
    </row>
    <row r="48" spans="2:13" ht="27.75" customHeight="1">
      <c r="B48" s="1173"/>
      <c r="C48" s="1174"/>
      <c r="D48" s="85"/>
      <c r="E48" s="1177" t="s">
        <v>31</v>
      </c>
      <c r="F48" s="1177"/>
      <c r="G48" s="1177"/>
      <c r="H48" s="1178"/>
      <c r="I48" s="86" t="s">
        <v>489</v>
      </c>
      <c r="J48" s="87" t="s">
        <v>489</v>
      </c>
      <c r="K48" s="87" t="s">
        <v>489</v>
      </c>
      <c r="L48" s="87" t="s">
        <v>489</v>
      </c>
      <c r="M48" s="88" t="s">
        <v>489</v>
      </c>
    </row>
    <row r="49" spans="2:13" ht="27.75" customHeight="1">
      <c r="B49" s="1179" t="s">
        <v>32</v>
      </c>
      <c r="C49" s="1180"/>
      <c r="D49" s="89"/>
      <c r="E49" s="1177" t="s">
        <v>33</v>
      </c>
      <c r="F49" s="1177"/>
      <c r="G49" s="1177"/>
      <c r="H49" s="1178"/>
      <c r="I49" s="86">
        <v>2942</v>
      </c>
      <c r="J49" s="87">
        <v>3142</v>
      </c>
      <c r="K49" s="87">
        <v>3317</v>
      </c>
      <c r="L49" s="87">
        <v>3435</v>
      </c>
      <c r="M49" s="88">
        <v>4174</v>
      </c>
    </row>
    <row r="50" spans="2:13" ht="27.75" customHeight="1">
      <c r="B50" s="1171"/>
      <c r="C50" s="1172"/>
      <c r="D50" s="85"/>
      <c r="E50" s="1177" t="s">
        <v>34</v>
      </c>
      <c r="F50" s="1177"/>
      <c r="G50" s="1177"/>
      <c r="H50" s="1178"/>
      <c r="I50" s="86">
        <v>924</v>
      </c>
      <c r="J50" s="87">
        <v>861</v>
      </c>
      <c r="K50" s="87">
        <v>818</v>
      </c>
      <c r="L50" s="87">
        <v>781</v>
      </c>
      <c r="M50" s="88">
        <v>773</v>
      </c>
    </row>
    <row r="51" spans="2:13" ht="27.75" customHeight="1">
      <c r="B51" s="1173"/>
      <c r="C51" s="1174"/>
      <c r="D51" s="85"/>
      <c r="E51" s="1177" t="s">
        <v>35</v>
      </c>
      <c r="F51" s="1177"/>
      <c r="G51" s="1177"/>
      <c r="H51" s="1178"/>
      <c r="I51" s="86">
        <v>9343</v>
      </c>
      <c r="J51" s="87">
        <v>9265</v>
      </c>
      <c r="K51" s="87">
        <v>9121</v>
      </c>
      <c r="L51" s="87">
        <v>8891</v>
      </c>
      <c r="M51" s="88">
        <v>8938</v>
      </c>
    </row>
    <row r="52" spans="2:13" ht="27.75" customHeight="1" thickBot="1">
      <c r="B52" s="1181" t="s">
        <v>36</v>
      </c>
      <c r="C52" s="1182"/>
      <c r="D52" s="90"/>
      <c r="E52" s="1183" t="s">
        <v>37</v>
      </c>
      <c r="F52" s="1183"/>
      <c r="G52" s="1183"/>
      <c r="H52" s="1184"/>
      <c r="I52" s="91">
        <v>3414</v>
      </c>
      <c r="J52" s="92">
        <v>2968</v>
      </c>
      <c r="K52" s="92">
        <v>2565</v>
      </c>
      <c r="L52" s="92">
        <v>2155</v>
      </c>
      <c r="M52" s="93">
        <v>1440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F45" sqref="F4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1194" t="s">
        <v>550</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551</v>
      </c>
    </row>
    <row r="50" spans="1:17">
      <c r="B50" s="248"/>
      <c r="C50" s="244"/>
      <c r="D50" s="244"/>
      <c r="E50" s="244"/>
      <c r="F50" s="244"/>
      <c r="G50" s="1206"/>
      <c r="H50" s="1207"/>
      <c r="I50" s="1207"/>
      <c r="J50" s="1208"/>
      <c r="K50" s="1209" t="s">
        <v>528</v>
      </c>
      <c r="L50" s="1209" t="s">
        <v>529</v>
      </c>
      <c r="M50" s="1209" t="s">
        <v>530</v>
      </c>
      <c r="N50" s="1209" t="s">
        <v>531</v>
      </c>
      <c r="O50" s="1209" t="s">
        <v>532</v>
      </c>
    </row>
    <row r="51" spans="1:17">
      <c r="B51" s="248"/>
      <c r="C51" s="244"/>
      <c r="D51" s="244"/>
      <c r="E51" s="244"/>
      <c r="F51" s="244"/>
      <c r="G51" s="1210" t="s">
        <v>552</v>
      </c>
      <c r="H51" s="1211"/>
      <c r="I51" s="1212" t="s">
        <v>553</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554</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555</v>
      </c>
      <c r="H55" s="1225"/>
      <c r="I55" s="1219" t="s">
        <v>553</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554</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1194" t="s">
        <v>550</v>
      </c>
      <c r="I64" s="1195"/>
      <c r="J64" s="1195"/>
      <c r="K64" s="1195"/>
      <c r="L64" s="244"/>
      <c r="M64" s="244"/>
      <c r="N64" s="244"/>
      <c r="O64" s="244"/>
    </row>
    <row r="65" spans="2:30">
      <c r="B65" s="248"/>
      <c r="C65" s="244"/>
      <c r="D65" s="244"/>
      <c r="E65" s="244"/>
      <c r="F65" s="244"/>
      <c r="G65" s="1196" t="s">
        <v>557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558</v>
      </c>
      <c r="I71" s="1243"/>
      <c r="J71" s="1239"/>
      <c r="K71" s="1239"/>
      <c r="L71" s="1240"/>
      <c r="M71" s="1239"/>
      <c r="N71" s="1240"/>
      <c r="O71" s="1241"/>
    </row>
    <row r="72" spans="2:30">
      <c r="B72" s="248"/>
      <c r="C72" s="244"/>
      <c r="D72" s="244"/>
      <c r="E72" s="244"/>
      <c r="F72" s="244"/>
      <c r="G72" s="1206"/>
      <c r="H72" s="1207"/>
      <c r="I72" s="1207"/>
      <c r="J72" s="1208"/>
      <c r="K72" s="1209" t="s">
        <v>528</v>
      </c>
      <c r="L72" s="1209" t="s">
        <v>529</v>
      </c>
      <c r="M72" s="1209" t="s">
        <v>530</v>
      </c>
      <c r="N72" s="1209" t="s">
        <v>531</v>
      </c>
      <c r="O72" s="1209" t="s">
        <v>532</v>
      </c>
    </row>
    <row r="73" spans="2:30">
      <c r="B73" s="248"/>
      <c r="C73" s="244"/>
      <c r="D73" s="244"/>
      <c r="E73" s="244"/>
      <c r="F73" s="244"/>
      <c r="G73" s="1210" t="s">
        <v>552</v>
      </c>
      <c r="H73" s="1211"/>
      <c r="I73" s="1212" t="s">
        <v>553</v>
      </c>
      <c r="J73" s="1212"/>
      <c r="K73" s="1244">
        <v>64.599999999999994</v>
      </c>
      <c r="L73" s="1244">
        <v>53.9</v>
      </c>
      <c r="M73" s="1217">
        <v>47.1</v>
      </c>
      <c r="N73" s="1217">
        <v>42.3</v>
      </c>
      <c r="O73" s="1217">
        <v>27.9</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559</v>
      </c>
      <c r="J75" s="1219"/>
      <c r="K75" s="1245">
        <v>13.3</v>
      </c>
      <c r="L75" s="1245">
        <v>12.1</v>
      </c>
      <c r="M75" s="1245">
        <v>11.2</v>
      </c>
      <c r="N75" s="1245">
        <v>10.7</v>
      </c>
      <c r="O75" s="1245">
        <v>10.3</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555</v>
      </c>
      <c r="H77" s="1225"/>
      <c r="I77" s="1219" t="s">
        <v>553</v>
      </c>
      <c r="J77" s="1219"/>
      <c r="K77" s="1244">
        <v>20.3</v>
      </c>
      <c r="L77" s="1244">
        <v>5.7</v>
      </c>
      <c r="M77" s="1217">
        <v>0</v>
      </c>
      <c r="N77" s="1217">
        <v>0</v>
      </c>
      <c r="O77" s="1217">
        <v>0</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559</v>
      </c>
      <c r="J79" s="1229"/>
      <c r="K79" s="1247">
        <v>12.2</v>
      </c>
      <c r="L79" s="1247">
        <v>10.8</v>
      </c>
      <c r="M79" s="1247">
        <v>9.8000000000000007</v>
      </c>
      <c r="N79" s="1247">
        <v>9.1</v>
      </c>
      <c r="O79" s="1247">
        <v>8.6</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R100" zoomScaleNormal="100" zoomScaleSheetLayoutView="70" workbookViewId="0">
      <selection activeCell="F45" sqref="F4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R52" zoomScaleNormal="100" zoomScaleSheetLayoutView="55" workbookViewId="0">
      <selection activeCell="F45" sqref="F4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260229</v>
      </c>
      <c r="E3" s="116"/>
      <c r="F3" s="117">
        <v>146140</v>
      </c>
      <c r="G3" s="118"/>
      <c r="H3" s="119"/>
    </row>
    <row r="4" spans="1:8">
      <c r="A4" s="120"/>
      <c r="B4" s="121"/>
      <c r="C4" s="122"/>
      <c r="D4" s="123">
        <v>127021</v>
      </c>
      <c r="E4" s="124"/>
      <c r="F4" s="125">
        <v>75451</v>
      </c>
      <c r="G4" s="126"/>
      <c r="H4" s="127"/>
    </row>
    <row r="5" spans="1:8">
      <c r="A5" s="108" t="s">
        <v>522</v>
      </c>
      <c r="B5" s="113"/>
      <c r="C5" s="114"/>
      <c r="D5" s="115">
        <v>263789</v>
      </c>
      <c r="E5" s="116"/>
      <c r="F5" s="117">
        <v>146641</v>
      </c>
      <c r="G5" s="118"/>
      <c r="H5" s="119"/>
    </row>
    <row r="6" spans="1:8">
      <c r="A6" s="120"/>
      <c r="B6" s="121"/>
      <c r="C6" s="122"/>
      <c r="D6" s="123">
        <v>104185</v>
      </c>
      <c r="E6" s="124"/>
      <c r="F6" s="125">
        <v>68142</v>
      </c>
      <c r="G6" s="126"/>
      <c r="H6" s="127"/>
    </row>
    <row r="7" spans="1:8">
      <c r="A7" s="108" t="s">
        <v>523</v>
      </c>
      <c r="B7" s="113"/>
      <c r="C7" s="114"/>
      <c r="D7" s="115">
        <v>219235</v>
      </c>
      <c r="E7" s="116"/>
      <c r="F7" s="117">
        <v>174587</v>
      </c>
      <c r="G7" s="118"/>
      <c r="H7" s="119"/>
    </row>
    <row r="8" spans="1:8">
      <c r="A8" s="120"/>
      <c r="B8" s="121"/>
      <c r="C8" s="122"/>
      <c r="D8" s="123">
        <v>112159</v>
      </c>
      <c r="E8" s="124"/>
      <c r="F8" s="125">
        <v>79695</v>
      </c>
      <c r="G8" s="126"/>
      <c r="H8" s="127"/>
    </row>
    <row r="9" spans="1:8">
      <c r="A9" s="108" t="s">
        <v>524</v>
      </c>
      <c r="B9" s="113"/>
      <c r="C9" s="114"/>
      <c r="D9" s="115">
        <v>244041</v>
      </c>
      <c r="E9" s="116"/>
      <c r="F9" s="117">
        <v>175675</v>
      </c>
      <c r="G9" s="118"/>
      <c r="H9" s="119"/>
    </row>
    <row r="10" spans="1:8">
      <c r="A10" s="120"/>
      <c r="B10" s="121"/>
      <c r="C10" s="122"/>
      <c r="D10" s="123">
        <v>114242</v>
      </c>
      <c r="E10" s="124"/>
      <c r="F10" s="125">
        <v>87698</v>
      </c>
      <c r="G10" s="126"/>
      <c r="H10" s="127"/>
    </row>
    <row r="11" spans="1:8">
      <c r="A11" s="108" t="s">
        <v>525</v>
      </c>
      <c r="B11" s="113"/>
      <c r="C11" s="114"/>
      <c r="D11" s="115">
        <v>364916</v>
      </c>
      <c r="E11" s="116"/>
      <c r="F11" s="117">
        <v>162193</v>
      </c>
      <c r="G11" s="118"/>
      <c r="H11" s="119"/>
    </row>
    <row r="12" spans="1:8">
      <c r="A12" s="120"/>
      <c r="B12" s="121"/>
      <c r="C12" s="128"/>
      <c r="D12" s="123">
        <v>123275</v>
      </c>
      <c r="E12" s="124"/>
      <c r="F12" s="125">
        <v>79985</v>
      </c>
      <c r="G12" s="126"/>
      <c r="H12" s="127"/>
    </row>
    <row r="13" spans="1:8">
      <c r="A13" s="108"/>
      <c r="B13" s="113"/>
      <c r="C13" s="129"/>
      <c r="D13" s="130">
        <v>270442</v>
      </c>
      <c r="E13" s="131"/>
      <c r="F13" s="132">
        <v>161047</v>
      </c>
      <c r="G13" s="133"/>
      <c r="H13" s="119"/>
    </row>
    <row r="14" spans="1:8">
      <c r="A14" s="120"/>
      <c r="B14" s="121"/>
      <c r="C14" s="122"/>
      <c r="D14" s="123">
        <v>116176</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0.78</v>
      </c>
      <c r="C19" s="134">
        <f>ROUND(VALUE(SUBSTITUTE(実質収支比率等に係る経年分析!G$48,"▲","-")),2)</f>
        <v>0.55000000000000004</v>
      </c>
      <c r="D19" s="134">
        <f>ROUND(VALUE(SUBSTITUTE(実質収支比率等に係る経年分析!H$48,"▲","-")),2)</f>
        <v>1.07</v>
      </c>
      <c r="E19" s="134">
        <f>ROUND(VALUE(SUBSTITUTE(実質収支比率等に係る経年分析!I$48,"▲","-")),2)</f>
        <v>1.77</v>
      </c>
      <c r="F19" s="134">
        <f>ROUND(VALUE(SUBSTITUTE(実質収支比率等に係る経年分析!J$48,"▲","-")),2)</f>
        <v>1.25</v>
      </c>
    </row>
    <row r="20" spans="1:11">
      <c r="A20" s="134" t="s">
        <v>42</v>
      </c>
      <c r="B20" s="134">
        <f>ROUND(VALUE(SUBSTITUTE(実質収支比率等に係る経年分析!F$47,"▲","-")),2)</f>
        <v>16.11</v>
      </c>
      <c r="C20" s="134">
        <f>ROUND(VALUE(SUBSTITUTE(実質収支比率等に係る経年分析!G$47,"▲","-")),2)</f>
        <v>17.239999999999998</v>
      </c>
      <c r="D20" s="134">
        <f>ROUND(VALUE(SUBSTITUTE(実質収支比率等に係る経年分析!H$47,"▲","-")),2)</f>
        <v>19.25</v>
      </c>
      <c r="E20" s="134">
        <f>ROUND(VALUE(SUBSTITUTE(実質収支比率等に係る経年分析!I$47,"▲","-")),2)</f>
        <v>19.54</v>
      </c>
      <c r="F20" s="134">
        <f>ROUND(VALUE(SUBSTITUTE(実質収支比率等に係る経年分析!J$47,"▲","-")),2)</f>
        <v>29.7</v>
      </c>
    </row>
    <row r="21" spans="1:11">
      <c r="A21" s="134" t="s">
        <v>43</v>
      </c>
      <c r="B21" s="134">
        <f>IF(ISNUMBER(VALUE(SUBSTITUTE(実質収支比率等に係る経年分析!F$49,"▲","-"))),ROUND(VALUE(SUBSTITUTE(実質収支比率等に係る経年分析!F$49,"▲","-")),2),NA())</f>
        <v>-0.31</v>
      </c>
      <c r="C21" s="134">
        <f>IF(ISNUMBER(VALUE(SUBSTITUTE(実質収支比率等に係る経年分析!G$49,"▲","-"))),ROUND(VALUE(SUBSTITUTE(実質収支比率等に係る経年分析!G$49,"▲","-")),2),NA())</f>
        <v>1.58</v>
      </c>
      <c r="D21" s="134">
        <f>IF(ISNUMBER(VALUE(SUBSTITUTE(実質収支比率等に係る経年分析!H$49,"▲","-"))),ROUND(VALUE(SUBSTITUTE(実質収支比率等に係る経年分析!H$49,"▲","-")),2),NA())</f>
        <v>2.37</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9.86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国民健康保険事業事業勘定特別会計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986</v>
      </c>
      <c r="E42" s="136"/>
      <c r="F42" s="136"/>
      <c r="G42" s="136">
        <f>'実質公債費比率（分子）の構造'!L$52</f>
        <v>997</v>
      </c>
      <c r="H42" s="136"/>
      <c r="I42" s="136"/>
      <c r="J42" s="136">
        <f>'実質公債費比率（分子）の構造'!M$52</f>
        <v>995</v>
      </c>
      <c r="K42" s="136"/>
      <c r="L42" s="136"/>
      <c r="M42" s="136">
        <f>'実質公債費比率（分子）の構造'!N$52</f>
        <v>991</v>
      </c>
      <c r="N42" s="136"/>
      <c r="O42" s="136"/>
      <c r="P42" s="136">
        <f>'実質公債費比率（分子）の構造'!O$52</f>
        <v>997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33</v>
      </c>
      <c r="C44" s="136"/>
      <c r="D44" s="136"/>
      <c r="E44" s="136">
        <f>'実質公債費比率（分子）の構造'!L$50</f>
        <v>21</v>
      </c>
      <c r="F44" s="136"/>
      <c r="G44" s="136"/>
      <c r="H44" s="136">
        <f>'実質公債費比率（分子）の構造'!M$50</f>
        <v>21</v>
      </c>
      <c r="I44" s="136"/>
      <c r="J44" s="136"/>
      <c r="K44" s="136">
        <f>'実質公債費比率（分子）の構造'!N$50</f>
        <v>11</v>
      </c>
      <c r="L44" s="136"/>
      <c r="M44" s="136"/>
      <c r="N44" s="136">
        <f>'実質公債費比率（分子）の構造'!O$50</f>
        <v>6</v>
      </c>
      <c r="O44" s="136"/>
      <c r="P44" s="136"/>
    </row>
    <row r="45" spans="1:16">
      <c r="A45" s="136" t="s">
        <v>53</v>
      </c>
      <c r="B45" s="136">
        <f>'実質公債費比率（分子）の構造'!K$49</f>
        <v>9</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355</v>
      </c>
      <c r="C46" s="136"/>
      <c r="D46" s="136"/>
      <c r="E46" s="136">
        <f>'実質公債費比率（分子）の構造'!L$48</f>
        <v>366</v>
      </c>
      <c r="F46" s="136"/>
      <c r="G46" s="136"/>
      <c r="H46" s="136">
        <f>'実質公債費比率（分子）の構造'!M$48</f>
        <v>377</v>
      </c>
      <c r="I46" s="136"/>
      <c r="J46" s="136"/>
      <c r="K46" s="136">
        <f>'実質公債費比率（分子）の構造'!N$48</f>
        <v>369</v>
      </c>
      <c r="L46" s="136"/>
      <c r="M46" s="136"/>
      <c r="N46" s="136">
        <f>'実質公債費比率（分子）の構造'!O$48</f>
        <v>377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1231</v>
      </c>
      <c r="C49" s="136"/>
      <c r="D49" s="136"/>
      <c r="E49" s="136">
        <f>'実質公債費比率（分子）の構造'!L$45</f>
        <v>1218</v>
      </c>
      <c r="F49" s="136"/>
      <c r="G49" s="136"/>
      <c r="H49" s="136">
        <f>'実質公債費比率（分子）の構造'!M$45</f>
        <v>1167</v>
      </c>
      <c r="I49" s="136"/>
      <c r="J49" s="136"/>
      <c r="K49" s="136">
        <f>'実質公債費比率（分子）の構造'!N$45</f>
        <v>1150</v>
      </c>
      <c r="L49" s="136"/>
      <c r="M49" s="136"/>
      <c r="N49" s="136">
        <f>'実質公債費比率（分子）の構造'!O$45</f>
        <v>1124</v>
      </c>
      <c r="O49" s="136"/>
      <c r="P49" s="136"/>
    </row>
    <row r="50" spans="1:16">
      <c r="A50" s="136" t="s">
        <v>58</v>
      </c>
      <c r="B50" s="136" t="e">
        <f>NA()</f>
        <v>#N/A</v>
      </c>
      <c r="C50" s="136">
        <f>IF(ISNUMBER('実質公債費比率（分子）の構造'!K$53),'実質公債費比率（分子）の構造'!K$53,NA())</f>
        <v>642</v>
      </c>
      <c r="D50" s="136" t="e">
        <f>NA()</f>
        <v>#N/A</v>
      </c>
      <c r="E50" s="136" t="e">
        <f>NA()</f>
        <v>#N/A</v>
      </c>
      <c r="F50" s="136">
        <f>IF(ISNUMBER('実質公債費比率（分子）の構造'!L$53),'実質公債費比率（分子）の構造'!L$53,NA())</f>
        <v>608</v>
      </c>
      <c r="G50" s="136" t="e">
        <f>NA()</f>
        <v>#N/A</v>
      </c>
      <c r="H50" s="136" t="e">
        <f>NA()</f>
        <v>#N/A</v>
      </c>
      <c r="I50" s="136">
        <f>IF(ISNUMBER('実質公債費比率（分子）の構造'!M$53),'実質公債費比率（分子）の構造'!M$53,NA())</f>
        <v>570</v>
      </c>
      <c r="J50" s="136" t="e">
        <f>NA()</f>
        <v>#N/A</v>
      </c>
      <c r="K50" s="136" t="e">
        <f>NA()</f>
        <v>#N/A</v>
      </c>
      <c r="L50" s="136">
        <f>IF(ISNUMBER('実質公債費比率（分子）の構造'!N$53),'実質公債費比率（分子）の構造'!N$53,NA())</f>
        <v>539</v>
      </c>
      <c r="M50" s="136" t="e">
        <f>NA()</f>
        <v>#N/A</v>
      </c>
      <c r="N50" s="136" t="e">
        <f>NA()</f>
        <v>#N/A</v>
      </c>
      <c r="O50" s="136">
        <f>IF(ISNUMBER('実質公債費比率（分子）の構造'!O$53),'実質公債費比率（分子）の構造'!O$53,NA())</f>
        <v>510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9343</v>
      </c>
      <c r="E56" s="135"/>
      <c r="F56" s="135"/>
      <c r="G56" s="135">
        <f>'将来負担比率（分子）の構造'!J$51</f>
        <v>9265</v>
      </c>
      <c r="H56" s="135"/>
      <c r="I56" s="135"/>
      <c r="J56" s="135">
        <f>'将来負担比率（分子）の構造'!K$51</f>
        <v>9121</v>
      </c>
      <c r="K56" s="135"/>
      <c r="L56" s="135"/>
      <c r="M56" s="135">
        <f>'将来負担比率（分子）の構造'!L$51</f>
        <v>8891</v>
      </c>
      <c r="N56" s="135"/>
      <c r="O56" s="135"/>
      <c r="P56" s="135">
        <f>'将来負担比率（分子）の構造'!M$51</f>
        <v>8938</v>
      </c>
    </row>
    <row r="57" spans="1:16">
      <c r="A57" s="135" t="s">
        <v>34</v>
      </c>
      <c r="B57" s="135"/>
      <c r="C57" s="135"/>
      <c r="D57" s="135">
        <f>'将来負担比率（分子）の構造'!I$50</f>
        <v>924</v>
      </c>
      <c r="E57" s="135"/>
      <c r="F57" s="135"/>
      <c r="G57" s="135">
        <f>'将来負担比率（分子）の構造'!J$50</f>
        <v>861</v>
      </c>
      <c r="H57" s="135"/>
      <c r="I57" s="135"/>
      <c r="J57" s="135">
        <f>'将来負担比率（分子）の構造'!K$50</f>
        <v>818</v>
      </c>
      <c r="K57" s="135"/>
      <c r="L57" s="135"/>
      <c r="M57" s="135">
        <f>'将来負担比率（分子）の構造'!L$50</f>
        <v>781</v>
      </c>
      <c r="N57" s="135"/>
      <c r="O57" s="135"/>
      <c r="P57" s="135">
        <f>'将来負担比率（分子）の構造'!M$50</f>
        <v>773</v>
      </c>
    </row>
    <row r="58" spans="1:16">
      <c r="A58" s="135" t="s">
        <v>33</v>
      </c>
      <c r="B58" s="135"/>
      <c r="C58" s="135"/>
      <c r="D58" s="135">
        <f>'将来負担比率（分子）の構造'!I$49</f>
        <v>2942</v>
      </c>
      <c r="E58" s="135"/>
      <c r="F58" s="135"/>
      <c r="G58" s="135">
        <f>'将来負担比率（分子）の構造'!J$49</f>
        <v>3142</v>
      </c>
      <c r="H58" s="135"/>
      <c r="I58" s="135"/>
      <c r="J58" s="135">
        <f>'将来負担比率（分子）の構造'!K$49</f>
        <v>3317</v>
      </c>
      <c r="K58" s="135"/>
      <c r="L58" s="135"/>
      <c r="M58" s="135">
        <f>'将来負担比率（分子）の構造'!L$49</f>
        <v>3435</v>
      </c>
      <c r="N58" s="135"/>
      <c r="O58" s="135"/>
      <c r="P58" s="135">
        <f>'将来負担比率（分子）の構造'!M$49</f>
        <v>4174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1650</v>
      </c>
      <c r="C62" s="135"/>
      <c r="D62" s="135"/>
      <c r="E62" s="135">
        <f>'将来負担比率（分子）の構造'!J$45</f>
        <v>1578</v>
      </c>
      <c r="F62" s="135"/>
      <c r="G62" s="135"/>
      <c r="H62" s="135">
        <f>'将来負担比率（分子）の構造'!K$45</f>
        <v>1540</v>
      </c>
      <c r="I62" s="135"/>
      <c r="J62" s="135"/>
      <c r="K62" s="135">
        <f>'将来負担比率（分子）の構造'!L$45</f>
        <v>1357</v>
      </c>
      <c r="L62" s="135"/>
      <c r="M62" s="135"/>
      <c r="N62" s="135">
        <f>'将来負担比率（分子）の構造'!M$45</f>
        <v>1357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4245</v>
      </c>
      <c r="C64" s="135"/>
      <c r="D64" s="135"/>
      <c r="E64" s="135">
        <f>'将来負担比率（分子）の構造'!J$43</f>
        <v>4027</v>
      </c>
      <c r="F64" s="135"/>
      <c r="G64" s="135"/>
      <c r="H64" s="135">
        <f>'将来負担比率（分子）の構造'!K$43</f>
        <v>3800</v>
      </c>
      <c r="I64" s="135"/>
      <c r="J64" s="135"/>
      <c r="K64" s="135">
        <f>'将来負担比率（分子）の構造'!L$43</f>
        <v>3591</v>
      </c>
      <c r="L64" s="135"/>
      <c r="M64" s="135"/>
      <c r="N64" s="135">
        <f>'将来負担比率（分子）の構造'!M$43</f>
        <v>3441</v>
      </c>
      <c r="O64" s="135"/>
      <c r="P64" s="135"/>
    </row>
    <row r="65" spans="1:16">
      <c r="A65" s="135" t="s">
        <v>25</v>
      </c>
      <c r="B65" s="135">
        <f>'将来負担比率（分子）の構造'!I$42</f>
        <v>126</v>
      </c>
      <c r="C65" s="135"/>
      <c r="D65" s="135"/>
      <c r="E65" s="135">
        <f>'将来負担比率（分子）の構造'!J$42</f>
        <v>82</v>
      </c>
      <c r="F65" s="135"/>
      <c r="G65" s="135"/>
      <c r="H65" s="135">
        <f>'将来負担比率（分子）の構造'!K$42</f>
        <v>38</v>
      </c>
      <c r="I65" s="135"/>
      <c r="J65" s="135"/>
      <c r="K65" s="135">
        <f>'将来負担比率（分子）の構造'!L$42</f>
        <v>31</v>
      </c>
      <c r="L65" s="135"/>
      <c r="M65" s="135"/>
      <c r="N65" s="135">
        <f>'将来負担比率（分子）の構造'!M$42</f>
        <v>33</v>
      </c>
      <c r="O65" s="135"/>
      <c r="P65" s="135"/>
    </row>
    <row r="66" spans="1:16">
      <c r="A66" s="135" t="s">
        <v>24</v>
      </c>
      <c r="B66" s="135">
        <f>'将来負担比率（分子）の構造'!I$41</f>
        <v>10602</v>
      </c>
      <c r="C66" s="135"/>
      <c r="D66" s="135"/>
      <c r="E66" s="135">
        <f>'将来負担比率（分子）の構造'!J$41</f>
        <v>10550</v>
      </c>
      <c r="F66" s="135"/>
      <c r="G66" s="135"/>
      <c r="H66" s="135">
        <f>'将来負担比率（分子）の構造'!K$41</f>
        <v>10442</v>
      </c>
      <c r="I66" s="135"/>
      <c r="J66" s="135"/>
      <c r="K66" s="135">
        <f>'将来負担比率（分子）の構造'!L$41</f>
        <v>10283</v>
      </c>
      <c r="L66" s="135"/>
      <c r="M66" s="135"/>
      <c r="N66" s="135">
        <f>'将来負担比率（分子）の構造'!M$41</f>
        <v>10493</v>
      </c>
      <c r="O66" s="135"/>
      <c r="P66" s="135"/>
    </row>
    <row r="67" spans="1:16">
      <c r="A67" s="135" t="s">
        <v>62</v>
      </c>
      <c r="B67" s="135" t="e">
        <f>NA()</f>
        <v>#N/A</v>
      </c>
      <c r="C67" s="135">
        <f>IF(ISNUMBER('将来負担比率（分子）の構造'!I$52), IF('将来負担比率（分子）の構造'!I$52 &lt; 0, 0, '将来負担比率（分子）の構造'!I$52), NA())</f>
        <v>3414</v>
      </c>
      <c r="D67" s="135" t="e">
        <f>NA()</f>
        <v>#N/A</v>
      </c>
      <c r="E67" s="135" t="e">
        <f>NA()</f>
        <v>#N/A</v>
      </c>
      <c r="F67" s="135">
        <f>IF(ISNUMBER('将来負担比率（分子）の構造'!J$52), IF('将来負担比率（分子）の構造'!J$52 &lt; 0, 0, '将来負担比率（分子）の構造'!J$52), NA())</f>
        <v>2968</v>
      </c>
      <c r="G67" s="135" t="e">
        <f>NA()</f>
        <v>#N/A</v>
      </c>
      <c r="H67" s="135" t="e">
        <f>NA()</f>
        <v>#N/A</v>
      </c>
      <c r="I67" s="135">
        <f>IF(ISNUMBER('将来負担比率（分子）の構造'!K$52), IF('将来負担比率（分子）の構造'!K$52 &lt; 0, 0, '将来負担比率（分子）の構造'!K$52), NA())</f>
        <v>2565</v>
      </c>
      <c r="J67" s="135" t="e">
        <f>NA()</f>
        <v>#N/A</v>
      </c>
      <c r="K67" s="135" t="e">
        <f>NA()</f>
        <v>#N/A</v>
      </c>
      <c r="L67" s="135">
        <f>IF(ISNUMBER('将来負担比率（分子）の構造'!L$52), IF('将来負担比率（分子）の構造'!L$52 &lt; 0, 0, '将来負担比率（分子）の構造'!L$52), NA())</f>
        <v>2155</v>
      </c>
      <c r="M67" s="135" t="e">
        <f>NA()</f>
        <v>#N/A</v>
      </c>
      <c r="N67" s="135" t="e">
        <f>NA()</f>
        <v>#N/A</v>
      </c>
      <c r="O67" s="135">
        <f>IF(ISNUMBER('将来負担比率（分子）の構造'!M$52), IF('将来負担比率（分子）の構造'!M$52 &lt; 0, 0, '将来負担比率（分子）の構造'!M$52), NA())</f>
        <v>1440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2017-02-23T08:25:54Z</cp:lastPrinted>
  <dcterms:created xsi:type="dcterms:W3CDTF">2017-02-15T15:05:29Z</dcterms:created>
  <dcterms:modified xsi:type="dcterms:W3CDTF">2017-04-24T01:09:25Z</dcterms:modified>
  <cp:category/>
</cp:coreProperties>
</file>