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8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CO34" i="9"/>
  <c r="BW34" i="9"/>
  <c r="U34" i="9"/>
  <c r="U35" i="9" s="1"/>
  <c r="C34" i="9"/>
  <c r="U36" i="9" l="1"/>
  <c r="BE34" i="9"/>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<sst xmlns="http://schemas.openxmlformats.org/spreadsheetml/2006/main" count="1024" uniqueCount="553">
  <si>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</si>
  <si>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</si>
  <si>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</si>
  <si>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</si>
  <si>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</si>
  <si>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</si>
  <si>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</si>
  <si>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</si>
  <si>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</si>
  <si>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</si>
  <si>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</si>
  <si>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</si>
  <si>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</si>
  <si>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</si>
  <si>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</si>
  <si>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</si>
  <si>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</si>
  <si>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</si>
  <si>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</si>
  <si>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</si>
  <si>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</si>
  <si>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</si>
  <si>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</si>
  <si>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</si>
  <si>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</si>
  <si>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</si>
  <si>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</si>
  <si>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</si>
  <si>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</si>
  <si>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</si>
  <si>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</si>
  <si>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</si>
  <si>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</si>
  <si>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</si>
  <si>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</si>
  <si>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</si>
  <si>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</si>
  <si>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</si>
  <si>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</si>
  <si>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</si>
  <si>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</si>
  <si>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</si>
  <si>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</si>
  <si>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</si>
  <si>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</si>
  <si>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</si>
  <si>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</si>
  <si>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</si>
  <si>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</si>
  <si>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</si>
  <si>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</si>
  <si>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</si>
  <si>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</si>
  <si>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</si>
  <si>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</si>
  <si>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</si>
  <si>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</si>
  <si>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</si>
  <si>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</si>
  <si>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</si>
  <si>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</si>
  <si>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</si>
  <si>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</si>
  <si>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</si>
  <si>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</si>
  <si>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</si>
  <si>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</si>
  <si>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</si>
  <si>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</si>
  <si>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</si>
  <si>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</si>
  <si>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</si>
  <si>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</si>
  <si>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</si>
  <si>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</si>
  <si>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</si>
  <si>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</si>
  <si>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</si>
  <si>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</si>
  <si>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</si>
  <si>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</si>
  <si>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</si>
  <si>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標茶町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</si>
  <si>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</si>
  <si>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</si>
  <si>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</si>
  <si>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</si>
  <si>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</si>
  <si>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</si>
  <si>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</si>
  <si>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</si>
  <si>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</si>
  <si>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</si>
  <si>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</si>
  <si>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</si>
  <si>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</si>
  <si>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</si>
  <si>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</si>
  <si>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</si>
  <si>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</si>
  <si>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</si>
  <si>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</si>
  <si>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</si>
  <si>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</si>
  <si>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</si>
  <si>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</si>
  <si>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</si>
  <si>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</si>
  <si>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</si>
  <si>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</si>
  <si>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</si>
  <si>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</si>
  <si>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</si>
  <si>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</si>
  <si>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</si>
  <si>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</si>
  <si>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</si>
  <si>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</si>
  <si>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</si>
  <si>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</si>
  <si>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</si>
  <si>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</si>
  <si>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</si>
  <si>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</si>
  <si>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</si>
  <si>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</si>
  <si>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</si>
  <si>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</si>
  <si>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</si>
  <si>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</si>
  <si>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</si>
  <si>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</si>
  <si>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</si>
  <si>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</si>
  <si>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</si>
  <si>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</si>
  <si>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</si>
  <si>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</si>
  <si>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</si>
  <si>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</si>
  <si>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</si>
  <si>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</si>
  <si>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</si>
  <si>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</si>
  <si>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</si>
  <si>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</si>
  <si>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</si>
  <si>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</si>
  <si>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</si>
  <si>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</si>
  <si>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</si>
  <si>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</si>
  <si>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</si>
  <si>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</si>
  <si>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</si>
  <si>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</si>
  <si>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</si>
  <si>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</si>
  <si>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</si>
  <si>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</si>
  <si>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</si>
  <si>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</si>
  <si>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</si>
  <si>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</si>
  <si>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</si>
  <si>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</si>
  <si>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</si>
  <si>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</si>
  <si>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</si>
  <si>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</si>
  <si>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</si>
  <si>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</si>
  <si>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</si>
  <si>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</si>
  <si>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</si>
  <si>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</si>
  <si>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</si>
  <si>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</si>
  <si>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</si>
  <si>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</si>
  <si>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</si>
  <si>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</si>
  <si>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</si>
  <si>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</si>
  <si>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</si>
  <si>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</si>
  <si>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</si>
  <si>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</si>
  <si>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</si>
  <si>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</si>
  <si>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</si>
  <si>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</si>
  <si>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</si>
  <si>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</si>
  <si>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</si>
  <si>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</si>
  <si>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</si>
  <si>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</si>
  <si>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北海道標茶町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</si>
  <si>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</si>
  <si>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</si>
  <si>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</si>
  <si>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</si>
  <si>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</si>
  <si>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</si>
  <si>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</si>
  <si>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</si>
  <si>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</si>
  <si>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</si>
  <si>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</si>
  <si>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</si>
  <si>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</si>
  <si>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</si>
  <si>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</si>
  <si>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</si>
  <si>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</si>
  <si>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</si>
  <si>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</si>
  <si>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</si>
  <si>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</si>
  <si>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</si>
  <si>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</si>
  <si>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</si>
  <si>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</si>
  <si>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</si>
  <si>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</si>
  <si>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</si>
  <si>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</si>
  <si>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</si>
  <si>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</si>
  <si>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</si>
  <si>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</si>
  <si>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</si>
  <si>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</si>
  <si>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</si>
  <si>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</si>
  <si>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</si>
  <si>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</si>
  <si>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</si>
  <si>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</si>
  <si>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</si>
  <si>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</si>
  <si>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</si>
  <si>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</si>
  <si>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</si>
  <si>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</si>
  <si>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</si>
  <si>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</si>
  <si>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</si>
  <si>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</si>
  <si>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</si>
  <si>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</si>
  <si>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</si>
  <si>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</si>
  <si>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</si>
  <si>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</si>
  <si>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</si>
  <si>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</si>
  <si>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</si>
  <si>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</si>
  <si>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</si>
  <si>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</si>
  <si>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</si>
  <si>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</si>
  <si>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</si>
  <si>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</si>
  <si>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</si>
  <si>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</si>
  <si>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</si>
  <si>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</si>
  <si>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</si>
  <si>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</si>
  <si>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</si>
  <si>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</si>
  <si>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</si>
  <si>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</si>
  <si>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</si>
  <si>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</si>
  <si>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</si>
  <si>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</si>
  <si>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</si>
  <si>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</si>
  <si>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</si>
  <si>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</si>
  <si>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</si>
  <si>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</si>
  <si>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</si>
  <si>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</si>
  <si>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</si>
  <si>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</si>
  <si>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</si>
  <si>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</si>
  <si>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</si>
  <si>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</si>
  <si>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</si>
  <si>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</si>
  <si>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</si>
  <si>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</si>
  <si>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</si>
  <si>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</si>
  <si>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</si>
  <si>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</si>
  <si>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</si>
  <si>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</si>
  <si>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</si>
  <si>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</si>
  <si>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</si>
  <si>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</si>
  <si>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</si>
  <si>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</si>
  <si>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</si>
  <si>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</si>
  <si>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</si>
  <si>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</si>
  <si>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</si>
  <si>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</si>
  <si>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</si>
  <si>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</si>
  <si>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</si>
  <si>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</si>
  <si>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</si>
  <si>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</si>
  <si>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</si>
  <si>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</si>
  <si>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</si>
  <si>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</si>
  <si>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</si>
  <si>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</si>
  <si>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</si>
  <si>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</si>
  <si>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</si>
  <si>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</si>
  <si>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</si>
  <si>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</si>
  <si>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</si>
  <si>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</si>
  <si>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</si>
  <si>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</si>
  <si>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</si>
  <si>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</si>
  <si>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</si>
  <si>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</si>
  <si>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</si>
  <si>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</si>
  <si>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</si>
  <si>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</si>
  <si>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</si>
  <si>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北海道標茶町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</si>
  <si>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</si>
  <si>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</si>
  <si>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</si>
  <si>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</si>
  <si>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</si>
  <si>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</si>
  <si>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</si>
  <si>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</si>
  <si>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</si>
  <si>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</si>
  <si>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</si>
  <si>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</si>
  <si>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</si>
  <si>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</si>
  <si>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</si>
  <si>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</si>
  <si>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</si>
  <si>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</si>
  <si>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</si>
  <si>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</si>
  <si>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</si>
  <si>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</si>
  <si>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</si>
  <si>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</si>
  <si>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</si>
  <si>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</si>
  <si>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</si>
  <si>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</si>
  <si>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</si>
  <si>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</si>
  <si>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</si>
  <si>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</si>
  <si>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</si>
  <si>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</si>
  <si>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介護保険事業特別会計</t>
    <phoneticPr fontId="5"/>
  </si>
  <si>
    <t>後期高齢者医療特別会計</t>
    <phoneticPr fontId="5"/>
  </si>
  <si>
    <t>上水道事業会計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</si>
  <si>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</si>
  <si>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</si>
  <si>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</si>
  <si>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</si>
  <si>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</si>
  <si>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</si>
  <si>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</si>
  <si>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</si>
  <si>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</si>
  <si>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</si>
  <si>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</si>
  <si>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</si>
  <si>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</si>
  <si>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</si>
  <si>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</si>
  <si>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</si>
  <si>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</si>
  <si>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</si>
  <si>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</si>
  <si>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</si>
  <si>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</si>
  <si>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</si>
  <si>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</si>
  <si>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</si>
  <si>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</si>
  <si>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</si>
  <si>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</si>
  <si>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</si>
  <si>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</si>
  <si>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</si>
  <si>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</si>
  <si>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</si>
  <si>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</si>
  <si>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</si>
  <si>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</si>
  <si>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</si>
  <si>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</si>
  <si>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</si>
  <si>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</si>
  <si>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</si>
  <si>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</si>
  <si>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</si>
  <si>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</si>
  <si>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</si>
  <si>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</si>
  <si>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</si>
  <si>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</si>
  <si>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</si>
  <si>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</si>
  <si>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</si>
  <si>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</si>
  <si>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</si>
  <si>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</si>
  <si>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</si>
  <si>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</si>
  <si>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</si>
  <si>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</si>
  <si>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</si>
  <si>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</si>
  <si>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</si>
  <si>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</si>
  <si>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</si>
  <si>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</si>
  <si>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</si>
  <si>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</si>
  <si>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</si>
  <si>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</si>
  <si>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</si>
  <si>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</si>
  <si>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</si>
  <si>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</si>
  <si>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</si>
  <si>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</si>
  <si>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</si>
  <si>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</si>
  <si>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</si>
  <si>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</si>
  <si>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</si>
  <si>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</si>
  <si>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</si>
  <si>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</si>
  <si>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</si>
  <si>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</si>
  <si>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</si>
  <si>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</si>
  <si>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</si>
  <si>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</si>
  <si>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</si>
  <si>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</si>
  <si>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</si>
  <si>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</si>
  <si>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</si>
  <si>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</si>
  <si>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</si>
  <si>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</si>
  <si>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</si>
  <si>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</si>
  <si>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</si>
  <si>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</si>
  <si>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</si>
  <si>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</si>
  <si>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</si>
  <si>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</si>
  <si>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</si>
  <si>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</si>
  <si>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</si>
  <si>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</si>
  <si>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</si>
  <si>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</si>
  <si>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</si>
  <si>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</si>
  <si>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</si>
  <si>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</si>
  <si>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</si>
  <si>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</si>
  <si>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</si>
  <si>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</si>
  <si>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</si>
  <si>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</si>
  <si>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</si>
  <si>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</si>
  <si>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</si>
  <si>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</si>
  <si>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</si>
  <si>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</si>
  <si>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</si>
  <si>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</si>
  <si>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</si>
  <si>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</si>
  <si>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</si>
  <si>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</si>
  <si>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</si>
  <si>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</si>
  <si>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</si>
  <si>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</si>
  <si>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</si>
  <si>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</si>
  <si>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</si>
  <si>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</si>
  <si>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</si>
  <si>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</si>
  <si>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0.03</t>
  </si>
  <si>
    <t>上水道事業会計</t>
  </si>
  <si>
    <t>病院事業会計</t>
  </si>
  <si>
    <t>一般会計</t>
  </si>
  <si>
    <t>国民健康保険事業事業勘定特別会計</t>
  </si>
  <si>
    <t>介護保険事業特別会計</t>
  </si>
  <si>
    <t>後期高齢者医療特別会計</t>
  </si>
  <si>
    <t>下水道事業特別会計</t>
  </si>
  <si>
    <t>その他会計（赤字）</t>
  </si>
  <si>
    <t>その他会計（黒字）</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</si>
  <si>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</si>
  <si>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</si>
  <si>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</si>
  <si>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</si>
  <si>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</si>
  <si>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</si>
  <si>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</si>
  <si>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</si>
  <si>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</si>
  <si>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</si>
  <si>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</si>
  <si>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</si>
  <si>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</si>
  <si>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</si>
  <si>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</si>
  <si>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平成１４年度に地方債現在高のピークを迎え、平成２８年度将来負担比率は２０．９％となっている。今後も新規事業等において総点検をし、財政の健全化を図る。
実質公債費率は平成１６年度の減税補てん債一括償還により平成１６年度の単年度比率が高く、平成１６～１８年度の３ヵ年平均比率は１８％を超えていたが、平成２６～２８年度の３ヵ年平均は１１％を下回った。地方債の償還が今後減少していくため、実質公債費率は徐々に下がると推計してい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</si>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</sst>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263789</c:v>
                </c:pt>
                <c:pt idx="1">
                  <c:v>219235</c:v>
                </c:pt>
                <c:pt idx="2">
                  <c:v>244041</c:v>
                </c:pt>
                <c:pt idx="3">
                  <c:v>364916</c:v>
                </c:pt>
                <c:pt idx="4">
                  <c:v>305896</c:v>
                </c:pt>
              </c:numCache>
            </c:numRef>
          </c:val>
          <c:smooth val="0"/>
        </c:ser>
        <c:dLbls>
          <c:showLegendKey val="0"/>
          <c:showVal val="0"/>
          <c:showCatName val="0"/>
          <c:showSerName val="0"/>
          <c:showPercent val="0"/>
          <c:showBubbleSize val="0"/>
        </c:dLbls>
        <c:marker val="1"/>
        <c:smooth val="0"/>
        <c:axId val="143618048"/>
        <c:axId val="143619584"/>
      </c:lineChart>
      <c:catAx>
        <c:axId val="143618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19584"/>
        <c:crosses val="autoZero"/>
        <c:auto val="1"/>
        <c:lblAlgn val="ctr"/>
        <c:lblOffset val="100"/>
        <c:tickLblSkip val="1"/>
        <c:tickMarkSkip val="1"/>
        <c:noMultiLvlLbl val="0"/>
      </c:catAx>
      <c:valAx>
        <c:axId val="1436195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1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0.55000000000000004</c:v>
                </c:pt>
                <c:pt idx="1">
                  <c:v>1.07</c:v>
                </c:pt>
                <c:pt idx="2">
                  <c:v>1.77</c:v>
                </c:pt>
                <c:pt idx="3">
                  <c:v>1.25</c:v>
                </c:pt>
                <c:pt idx="4">
                  <c:v>1.48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17.239999999999998</c:v>
                </c:pt>
                <c:pt idx="1">
                  <c:v>19.25</c:v>
                </c:pt>
                <c:pt idx="2">
                  <c:v>19.54</c:v>
                </c:pt>
                <c:pt idx="3">
                  <c:v>29.7</c:v>
                </c:pt>
                <c:pt idx="4">
                  <c:v>30.22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9284736"/>
        <c:axId val="156999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1.58</c:v>
                </c:pt>
                <c:pt idx="1">
                  <c:v>2.37</c:v>
                </c:pt>
                <c:pt idx="2">
                  <c:v>-0.18</c:v>
                </c:pt>
                <c:pt idx="3">
                  <c:v>9.86</c:v>
                </c:pt>
                <c:pt idx="4">
                  <c:v>-0.03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9284736"/>
        <c:axId val="156999680"/>
      </c:lineChart>
      <c:catAx>
        <c:axId val="1492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999680"/>
        <c:crosses val="autoZero"/>
        <c:auto val="1"/>
        <c:lblAlgn val="ctr"/>
        <c:lblOffset val="100"/>
        <c:tickLblSkip val="1"/>
        <c:tickMarkSkip val="1"/>
        <c:noMultiLvlLbl val="0"/>
      </c:catAx>
      <c:valAx>
        <c:axId val="15699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0.41</c:v>
                </c:pt>
                <c:pt idx="4">
                  <c:v>#N/A</c:v>
                </c:pt>
                <c:pt idx="5">
                  <c:v>1.08</c:v>
                </c:pt>
                <c:pt idx="6">
                  <c:v>#N/A</c:v>
                </c:pt>
                <c:pt idx="7">
                  <c:v>0.55000000000000004</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0.69</c:v>
                </c:pt>
                <c:pt idx="2">
                  <c:v>#N/A</c:v>
                </c:pt>
                <c:pt idx="3">
                  <c:v>0.65</c:v>
                </c:pt>
                <c:pt idx="4">
                  <c:v>#N/A</c:v>
                </c:pt>
                <c:pt idx="5">
                  <c:v>0.18</c:v>
                </c:pt>
                <c:pt idx="6">
                  <c:v>#N/A</c:v>
                </c:pt>
                <c:pt idx="7">
                  <c:v>0.09</c:v>
                </c:pt>
                <c:pt idx="8">
                  <c:v>#N/A</c:v>
                </c:pt>
                <c:pt idx="9">
                  <c:v>0.49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0.54</c:v>
                </c:pt>
                <c:pt idx="2">
                  <c:v>#N/A</c:v>
                </c:pt>
                <c:pt idx="3">
                  <c:v>1.06</c:v>
                </c:pt>
                <c:pt idx="4">
                  <c:v>#N/A</c:v>
                </c:pt>
                <c:pt idx="5">
                  <c:v>1.77</c:v>
                </c:pt>
                <c:pt idx="6">
                  <c:v>#N/A</c:v>
                </c:pt>
                <c:pt idx="7">
                  <c:v>1.24</c:v>
                </c:pt>
                <c:pt idx="8">
                  <c:v>#N/A</c:v>
                </c:pt>
                <c:pt idx="9">
                  <c:v>1.47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2.41</c:v>
                </c:pt>
                <c:pt idx="2">
                  <c:v>#N/A</c:v>
                </c:pt>
                <c:pt idx="3">
                  <c:v>2.12</c:v>
                </c:pt>
                <c:pt idx="4">
                  <c:v>#N/A</c:v>
                </c:pt>
                <c:pt idx="5">
                  <c:v>2.31</c:v>
                </c:pt>
                <c:pt idx="6">
                  <c:v>#N/A</c:v>
                </c:pt>
                <c:pt idx="7">
                  <c:v>2.79</c:v>
                </c:pt>
                <c:pt idx="8">
                  <c:v>#N/A</c:v>
                </c:pt>
                <c:pt idx="9">
                  <c:v>2.3199999999999998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3.67</c:v>
                </c:pt>
                <c:pt idx="2">
                  <c:v>#N/A</c:v>
                </c:pt>
                <c:pt idx="3">
                  <c:v>3.7</c:v>
                </c:pt>
                <c:pt idx="4">
                  <c:v>#N/A</c:v>
                </c:pt>
                <c:pt idx="5">
                  <c:v>3.87</c:v>
                </c:pt>
                <c:pt idx="6">
                  <c:v>#N/A</c:v>
                </c:pt>
                <c:pt idx="7">
                  <c:v>3.8</c:v>
                </c:pt>
                <c:pt idx="8">
                  <c:v>#N/A</c:v>
                </c:pt>
                <c:pt idx="9">
                  <c:v>3.87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62976"/>
        <c:axId val="1664512"/>
      </c:barChart>
      <c:catAx>
        <c:axId val="16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4512"/>
        <c:crosses val="autoZero"/>
        <c:auto val="1"/>
        <c:lblAlgn val="ctr"/>
        <c:lblOffset val="100"/>
        <c:tickLblSkip val="1"/>
        <c:tickMarkSkip val="1"/>
        <c:noMultiLvlLbl val="0"/>
      </c:catAx>
      <c:valAx>
        <c:axId val="166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997</c:v>
                </c:pt>
                <c:pt idx="5">
                  <c:v>995</c:v>
                </c:pt>
                <c:pt idx="8">
                  <c:v>991</c:v>
                </c:pt>
                <c:pt idx="11">
                  <c:v>997</c:v>
                </c:pt>
                <c:pt idx="14">
                  <c:v>970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21</c:v>
                </c:pt>
                <c:pt idx="6">
                  <c:v>11</c:v>
                </c:pt>
                <c:pt idx="9">
                  <c:v>6</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366</c:v>
                </c:pt>
                <c:pt idx="3">
                  <c:v>377</c:v>
                </c:pt>
                <c:pt idx="6">
                  <c:v>369</c:v>
                </c:pt>
                <c:pt idx="9">
                  <c:v>377</c:v>
                </c:pt>
                <c:pt idx="12">
                  <c:v>338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1218</c:v>
                </c:pt>
                <c:pt idx="3">
                  <c:v>1167</c:v>
                </c:pt>
                <c:pt idx="6">
                  <c:v>1150</c:v>
                </c:pt>
                <c:pt idx="9">
                  <c:v>1124</c:v>
                </c:pt>
                <c:pt idx="12">
                  <c:v>1119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4397312"/>
        <c:axId val="15439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608</c:v>
                </c:pt>
                <c:pt idx="2">
                  <c:v>#N/A</c:v>
                </c:pt>
                <c:pt idx="3">
                  <c:v>#N/A</c:v>
                </c:pt>
                <c:pt idx="4">
                  <c:v>570</c:v>
                </c:pt>
                <c:pt idx="5">
                  <c:v>#N/A</c:v>
                </c:pt>
                <c:pt idx="6">
                  <c:v>#N/A</c:v>
                </c:pt>
                <c:pt idx="7">
                  <c:v>539</c:v>
                </c:pt>
                <c:pt idx="8">
                  <c:v>#N/A</c:v>
                </c:pt>
                <c:pt idx="9">
                  <c:v>#N/A</c:v>
                </c:pt>
                <c:pt idx="10">
                  <c:v>510</c:v>
                </c:pt>
                <c:pt idx="11">
                  <c:v>#N/A</c:v>
                </c:pt>
                <c:pt idx="12">
                  <c:v>#N/A</c:v>
                </c:pt>
                <c:pt idx="13">
                  <c:v>492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4397312"/>
        <c:axId val="154399488"/>
      </c:lineChart>
      <c:catAx>
        <c:axId val="1543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99488"/>
        <c:crosses val="autoZero"/>
        <c:auto val="1"/>
        <c:lblAlgn val="ctr"/>
        <c:lblOffset val="100"/>
        <c:tickLblSkip val="1"/>
        <c:tickMarkSkip val="1"/>
        <c:noMultiLvlLbl val="0"/>
      </c:catAx>
      <c:valAx>
        <c:axId val="15439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9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9265</c:v>
                </c:pt>
                <c:pt idx="5">
                  <c:v>9121</c:v>
                </c:pt>
                <c:pt idx="8">
                  <c:v>8891</c:v>
                </c:pt>
                <c:pt idx="11">
                  <c:v>8938</c:v>
                </c:pt>
                <c:pt idx="14">
                  <c:v>8815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861</c:v>
                </c:pt>
                <c:pt idx="5">
                  <c:v>818</c:v>
                </c:pt>
                <c:pt idx="8">
                  <c:v>781</c:v>
                </c:pt>
                <c:pt idx="11">
                  <c:v>773</c:v>
                </c:pt>
                <c:pt idx="14">
                  <c:v>814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3142</c:v>
                </c:pt>
                <c:pt idx="5">
                  <c:v>3317</c:v>
                </c:pt>
                <c:pt idx="8">
                  <c:v>3435</c:v>
                </c:pt>
                <c:pt idx="11">
                  <c:v>4174</c:v>
                </c:pt>
                <c:pt idx="14">
                  <c:v>4251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1578</c:v>
                </c:pt>
                <c:pt idx="3">
                  <c:v>1540</c:v>
                </c:pt>
                <c:pt idx="6">
                  <c:v>1357</c:v>
                </c:pt>
                <c:pt idx="9">
                  <c:v>1357</c:v>
                </c:pt>
                <c:pt idx="12">
                  <c:v>1206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4027</c:v>
                </c:pt>
                <c:pt idx="3">
                  <c:v>3800</c:v>
                </c:pt>
                <c:pt idx="6">
                  <c:v>3591</c:v>
                </c:pt>
                <c:pt idx="9">
                  <c:v>3441</c:v>
                </c:pt>
                <c:pt idx="12">
                  <c:v>3085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c:v>
                </c:pt>
                <c:pt idx="3">
                  <c:v>38</c:v>
                </c:pt>
                <c:pt idx="6">
                  <c:v>31</c:v>
                </c:pt>
                <c:pt idx="9">
                  <c:v>33</c:v>
                </c:pt>
                <c:pt idx="12">
                  <c:v>30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10550</c:v>
                </c:pt>
                <c:pt idx="3">
                  <c:v>10442</c:v>
                </c:pt>
                <c:pt idx="6">
                  <c:v>10283</c:v>
                </c:pt>
                <c:pt idx="9">
                  <c:v>10493</c:v>
                </c:pt>
                <c:pt idx="12">
                  <c:v>10612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855104"/>
        <c:axId val="15786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2968</c:v>
                </c:pt>
                <c:pt idx="2">
                  <c:v>#N/A</c:v>
                </c:pt>
                <c:pt idx="3">
                  <c:v>#N/A</c:v>
                </c:pt>
                <c:pt idx="4">
                  <c:v>2565</c:v>
                </c:pt>
                <c:pt idx="5">
                  <c:v>#N/A</c:v>
                </c:pt>
                <c:pt idx="6">
                  <c:v>#N/A</c:v>
                </c:pt>
                <c:pt idx="7">
                  <c:v>2155</c:v>
                </c:pt>
                <c:pt idx="8">
                  <c:v>#N/A</c:v>
                </c:pt>
                <c:pt idx="9">
                  <c:v>#N/A</c:v>
                </c:pt>
                <c:pt idx="10">
                  <c:v>1440</c:v>
                </c:pt>
                <c:pt idx="11">
                  <c:v>#N/A</c:v>
                </c:pt>
                <c:pt idx="12">
                  <c:v>#N/A</c:v>
                </c:pt>
                <c:pt idx="13">
                  <c:v>1052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855104"/>
        <c:axId val="157861376"/>
      </c:lineChart>
      <c:catAx>
        <c:axId val="1578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861376"/>
        <c:crosses val="autoZero"/>
        <c:auto val="1"/>
        <c:lblAlgn val="ctr"/>
        <c:lblOffset val="100"/>
        <c:tickLblSkip val="1"/>
        <c:tickMarkSkip val="1"/>
        <c:noMultiLvlLbl val="0"/>
      </c:catAx>
      <c:valAx>
        <c:axId val="15786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85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7712384"/>
        <c:axId val="157714304"/>
      </c:scatterChart>
      <c:valAx>
        <c:axId val="157712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714304"/>
        <c:crosses val="autoZero"/>
        <c:crossBetween val="midCat"/>
      </c:valAx>
      <c:valAx>
        <c:axId val="157714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71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11.2</c:v>
                </c:pt>
                <c:pt idx="2">
                  <c:v>10.7</c:v>
                </c:pt>
                <c:pt idx="3">
                  <c:v>10.3</c:v>
                </c:pt>
                <c:pt idx="4">
                  <c:v>10</c:v>
                </c:pt>
              </c:numCache>
            </c:numRef>
          </c:xVal>
          <c:yVal>
            <c:numRef>
              <c:f>公会計指標分析・財政指標組合せ分析表!$K$73:$O$73</c:f>
              <c:numCache>
                <c:formatCode>#,##0.0;"▲ "#,##0.0</c:formatCode>
                <c:ptCount val="5"/>
                <c:pt idx="0">
                  <c:v>53.9</c:v>
                </c:pt>
                <c:pt idx="1">
                  <c:v>47.1</c:v>
                </c:pt>
                <c:pt idx="2">
                  <c:v>42.3</c:v>
                </c:pt>
                <c:pt idx="3">
                  <c:v>27.9</c:v>
                </c:pt>
                <c:pt idx="4">
                  <c:v>20.9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83236927805364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087231743090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445568"/>
        <c:axId val="158447488"/>
      </c:scatterChart>
      <c:valAx>
        <c:axId val="158445568"/>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47488"/>
        <c:crosses val="autoZero"/>
        <c:crossBetween val="midCat"/>
      </c:valAx>
      <c:valAx>
        <c:axId val="158447488"/>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4556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７・８減税補てん債一括償還により地方債の償還は平成１６年度がピークであったが、今後は減少していく。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平成１６年度をピークに地方債の償還額が減少しており、今後も引き続き後世への負担を少しでも軽くするように、新規事業の実施等について総点検を図り、財政の健全化を図る。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人口減少により類似団体平均を下回っているため、行財政改革での退職者不補充などによる人件費の削減、補助金・負担金の見直し、その他様々な見直しや取り組みを行い、財政の健全化を図っていく。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69" name="直線コネクタ 68"/>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5" name="直線コネクタ 74"/>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146957</xdr:rowOff>
    </xdr:to>
    <xdr:cxnSp macro="">
      <xdr:nvCxnSpPr>
        <xdr:cNvPr id="78" name="直線コネクタ 77"/>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行政面積が広く、それに伴う公共施設が多いため維持管理経費が多額となっており、今後とも事務事業の見直しを進めるとともに、計画的に廃止・縮小を進め、経常経費の削減を図る。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145796</xdr:rowOff>
    </xdr:to>
    <xdr:cxnSp macro="">
      <xdr:nvCxnSpPr>
        <xdr:cNvPr id="130" name="直線コネクタ 129"/>
        <xdr:cNvCxnSpPr/>
      </xdr:nvCxnSpPr>
      <xdr:spPr>
        <a:xfrm>
          <a:off x="4114800" y="1063574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63</xdr:row>
      <xdr:rowOff>66040</xdr:rowOff>
    </xdr:to>
    <xdr:cxnSp macro="">
      <xdr:nvCxnSpPr>
        <xdr:cNvPr id="133" name="直線コネクタ 132"/>
        <xdr:cNvCxnSpPr/>
      </xdr:nvCxnSpPr>
      <xdr:spPr>
        <a:xfrm flipV="1">
          <a:off x="3225800" y="1063574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13208</xdr:rowOff>
    </xdr:from>
    <xdr:to>
      <xdr:col>4</xdr:col>
      <xdr:colOff>482600</xdr:colOff>
      <xdr:row>63</xdr:row>
      <xdr:rowOff>66040</xdr:rowOff>
    </xdr:to>
    <xdr:cxnSp macro="">
      <xdr:nvCxnSpPr>
        <xdr:cNvPr id="136" name="直線コネクタ 135"/>
        <xdr:cNvCxnSpPr/>
      </xdr:nvCxnSpPr>
      <xdr:spPr>
        <a:xfrm>
          <a:off x="2336800" y="1047165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13208</xdr:rowOff>
    </xdr:to>
    <xdr:cxnSp macro="">
      <xdr:nvCxnSpPr>
        <xdr:cNvPr id="139" name="直線コネクタ 138"/>
        <xdr:cNvCxnSpPr/>
      </xdr:nvCxnSpPr>
      <xdr:spPr>
        <a:xfrm>
          <a:off x="1447800" y="104427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9" name="円/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2" name="テキスト ボックス 15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4" name="テキスト ボックス 153"/>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5" name="円/楕円 154"/>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6" name="テキスト ボックス 155"/>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7" name="円/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45229</xdr:rowOff>
    </xdr:from>
    <xdr:ext cx="762000" cy="259045"/>
    <xdr:sp macro="" textlink="">
      <xdr:nvSpPr>
        <xdr:cNvPr id="158" name="テキスト ボックス 157"/>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[402,846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行政面積が広く、それに伴う公共施設が</a:t>
          </a:r>
          <a:r>
            <a:rPr kumimoji="1" lang="ja-JP" altLang="en-US" sz="1100" b="0" i="0" u="none" strike="noStrike" kern="0" cap="none" spc="0" normalizeH="0" baseline="0" noProof="0">
              <a:ln>
                <a:noFill/>
              </a:ln>
              <a:solidFill>
                <a:prstClr val="black"/>
              </a:solidFill>
              <a:effectLst/>
              <a:uLnTx/>
              <a:uFillTx/>
              <a:latin typeface="+mn-lt"/>
              <a:ea typeface="+mn-ea"/>
              <a:cs typeface="+mn-cs"/>
            </a:rPr>
            <a:t>多いため職員確保が必要であり、これに伴う人件費が類似団体平均値を上回る要因となっている。人件費・物件費等の削減は引き続き行っていくが、人口減少により今後も類似団体内平均値を上回る数値が推計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53482</xdr:rowOff>
    </xdr:from>
    <xdr:to>
      <xdr:col>7</xdr:col>
      <xdr:colOff>152400</xdr:colOff>
      <xdr:row>87</xdr:row>
      <xdr:rowOff>102462</xdr:rowOff>
    </xdr:to>
    <xdr:cxnSp macro="">
      <xdr:nvCxnSpPr>
        <xdr:cNvPr id="193" name="直線コネクタ 192"/>
        <xdr:cNvCxnSpPr/>
      </xdr:nvCxnSpPr>
      <xdr:spPr>
        <a:xfrm>
          <a:off x="4114800" y="14969632"/>
          <a:ext cx="838200" cy="4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53482</xdr:rowOff>
    </xdr:from>
    <xdr:to>
      <xdr:col>6</xdr:col>
      <xdr:colOff>0</xdr:colOff>
      <xdr:row>87</xdr:row>
      <xdr:rowOff>105519</xdr:rowOff>
    </xdr:to>
    <xdr:cxnSp macro="">
      <xdr:nvCxnSpPr>
        <xdr:cNvPr id="196" name="直線コネクタ 195"/>
        <xdr:cNvCxnSpPr/>
      </xdr:nvCxnSpPr>
      <xdr:spPr>
        <a:xfrm flipV="1">
          <a:off x="3225800" y="14969632"/>
          <a:ext cx="889000" cy="5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115129</xdr:rowOff>
    </xdr:from>
    <xdr:to>
      <xdr:col>4</xdr:col>
      <xdr:colOff>482600</xdr:colOff>
      <xdr:row>87</xdr:row>
      <xdr:rowOff>105519</xdr:rowOff>
    </xdr:to>
    <xdr:cxnSp macro="">
      <xdr:nvCxnSpPr>
        <xdr:cNvPr id="199" name="直線コネクタ 198"/>
        <xdr:cNvCxnSpPr/>
      </xdr:nvCxnSpPr>
      <xdr:spPr>
        <a:xfrm>
          <a:off x="2336800" y="14859829"/>
          <a:ext cx="889000" cy="1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73533</xdr:rowOff>
    </xdr:from>
    <xdr:to>
      <xdr:col>3</xdr:col>
      <xdr:colOff>279400</xdr:colOff>
      <xdr:row>86</xdr:row>
      <xdr:rowOff>115129</xdr:rowOff>
    </xdr:to>
    <xdr:cxnSp macro="">
      <xdr:nvCxnSpPr>
        <xdr:cNvPr id="202" name="直線コネクタ 201"/>
        <xdr:cNvCxnSpPr/>
      </xdr:nvCxnSpPr>
      <xdr:spPr>
        <a:xfrm>
          <a:off x="1447800" y="14818233"/>
          <a:ext cx="889000" cy="4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51662</xdr:rowOff>
    </xdr:from>
    <xdr:to>
      <xdr:col>7</xdr:col>
      <xdr:colOff>203200</xdr:colOff>
      <xdr:row>87</xdr:row>
      <xdr:rowOff>153262</xdr:rowOff>
    </xdr:to>
    <xdr:sp macro="" textlink="">
      <xdr:nvSpPr>
        <xdr:cNvPr id="212" name="円/楕円 211"/>
        <xdr:cNvSpPr/>
      </xdr:nvSpPr>
      <xdr:spPr>
        <a:xfrm>
          <a:off x="4902200" y="149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23739</xdr:rowOff>
    </xdr:from>
    <xdr:ext cx="762000" cy="259045"/>
    <xdr:sp macro="" textlink="">
      <xdr:nvSpPr>
        <xdr:cNvPr id="213" name="人件費・物件費等の状況該当値テキスト"/>
        <xdr:cNvSpPr txBox="1"/>
      </xdr:nvSpPr>
      <xdr:spPr>
        <a:xfrm>
          <a:off x="5041900" y="1493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402,846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2682</xdr:rowOff>
    </xdr:from>
    <xdr:to>
      <xdr:col>6</xdr:col>
      <xdr:colOff>50800</xdr:colOff>
      <xdr:row>87</xdr:row>
      <xdr:rowOff>104282</xdr:rowOff>
    </xdr:to>
    <xdr:sp macro="" textlink="">
      <xdr:nvSpPr>
        <xdr:cNvPr id="214" name="円/楕円 213"/>
        <xdr:cNvSpPr/>
      </xdr:nvSpPr>
      <xdr:spPr>
        <a:xfrm>
          <a:off x="4064000" y="149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89059</xdr:rowOff>
    </xdr:from>
    <xdr:ext cx="736600" cy="259045"/>
    <xdr:sp macro="" textlink="">
      <xdr:nvSpPr>
        <xdr:cNvPr id="215" name="テキスト ボックス 214"/>
        <xdr:cNvSpPr txBox="1"/>
      </xdr:nvSpPr>
      <xdr:spPr>
        <a:xfrm>
          <a:off x="3733800" y="1500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390,667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54719</xdr:rowOff>
    </xdr:from>
    <xdr:to>
      <xdr:col>4</xdr:col>
      <xdr:colOff>533400</xdr:colOff>
      <xdr:row>87</xdr:row>
      <xdr:rowOff>156319</xdr:rowOff>
    </xdr:to>
    <xdr:sp macro="" textlink="">
      <xdr:nvSpPr>
        <xdr:cNvPr id="216" name="円/楕円 215"/>
        <xdr:cNvSpPr/>
      </xdr:nvSpPr>
      <xdr:spPr>
        <a:xfrm>
          <a:off x="3175000" y="149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141096</xdr:rowOff>
    </xdr:from>
    <xdr:ext cx="762000" cy="259045"/>
    <xdr:sp macro="" textlink="">
      <xdr:nvSpPr>
        <xdr:cNvPr id="217" name="テキスト ボックス 216"/>
        <xdr:cNvSpPr txBox="1"/>
      </xdr:nvSpPr>
      <xdr:spPr>
        <a:xfrm>
          <a:off x="2844800" y="150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403,606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64329</xdr:rowOff>
    </xdr:from>
    <xdr:to>
      <xdr:col>3</xdr:col>
      <xdr:colOff>330200</xdr:colOff>
      <xdr:row>86</xdr:row>
      <xdr:rowOff>165929</xdr:rowOff>
    </xdr:to>
    <xdr:sp macro="" textlink="">
      <xdr:nvSpPr>
        <xdr:cNvPr id="218" name="円/楕円 217"/>
        <xdr:cNvSpPr/>
      </xdr:nvSpPr>
      <xdr:spPr>
        <a:xfrm>
          <a:off x="2286000" y="1480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150706</xdr:rowOff>
    </xdr:from>
    <xdr:ext cx="762000" cy="259045"/>
    <xdr:sp macro="" textlink="">
      <xdr:nvSpPr>
        <xdr:cNvPr id="219" name="テキスト ボックス 218"/>
        <xdr:cNvSpPr txBox="1"/>
      </xdr:nvSpPr>
      <xdr:spPr>
        <a:xfrm>
          <a:off x="1955800" y="148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363,364</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22733</xdr:rowOff>
    </xdr:from>
    <xdr:to>
      <xdr:col>2</xdr:col>
      <xdr:colOff>127000</xdr:colOff>
      <xdr:row>86</xdr:row>
      <xdr:rowOff>124333</xdr:rowOff>
    </xdr:to>
    <xdr:sp macro="" textlink="">
      <xdr:nvSpPr>
        <xdr:cNvPr id="220" name="円/楕円 219"/>
        <xdr:cNvSpPr/>
      </xdr:nvSpPr>
      <xdr:spPr>
        <a:xfrm>
          <a:off x="13970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109110</xdr:rowOff>
    </xdr:from>
    <xdr:ext cx="762000" cy="259045"/>
    <xdr:sp macro="" textlink="">
      <xdr:nvSpPr>
        <xdr:cNvPr id="221" name="テキスト ボックス 220"/>
        <xdr:cNvSpPr txBox="1"/>
      </xdr:nvSpPr>
      <xdr:spPr>
        <a:xfrm>
          <a:off x="1066800" y="1485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現在の年齢構成は高いが、今後は均衡化されていき、また、平成１９年度から地域給が導入され人件費を抑制している。さらに、平成２０年度から独自削減を行っている。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今後とも同様になると推計される。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133773</xdr:rowOff>
    </xdr:to>
    <xdr:cxnSp macro="">
      <xdr:nvCxnSpPr>
        <xdr:cNvPr id="255" name="直線コネクタ 254"/>
        <xdr:cNvCxnSpPr/>
      </xdr:nvCxnSpPr>
      <xdr:spPr>
        <a:xfrm flipV="1">
          <a:off x="16179800" y="148543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133773</xdr:rowOff>
    </xdr:from>
    <xdr:to>
      <xdr:col>23</xdr:col>
      <xdr:colOff>406400</xdr:colOff>
      <xdr:row>87</xdr:row>
      <xdr:rowOff>18627</xdr:rowOff>
    </xdr:to>
    <xdr:cxnSp macro="">
      <xdr:nvCxnSpPr>
        <xdr:cNvPr id="258" name="直線コネクタ 257"/>
        <xdr:cNvCxnSpPr/>
      </xdr:nvCxnSpPr>
      <xdr:spPr>
        <a:xfrm flipV="1">
          <a:off x="15290800" y="1487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87</xdr:row>
      <xdr:rowOff>18627</xdr:rowOff>
    </xdr:to>
    <xdr:cxnSp macro="">
      <xdr:nvCxnSpPr>
        <xdr:cNvPr id="261" name="直線コネクタ 260"/>
        <xdr:cNvCxnSpPr/>
      </xdr:nvCxnSpPr>
      <xdr:spPr>
        <a:xfrm>
          <a:off x="14401800" y="1477391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89</xdr:row>
      <xdr:rowOff>142239</xdr:rowOff>
    </xdr:to>
    <xdr:cxnSp macro="">
      <xdr:nvCxnSpPr>
        <xdr:cNvPr id="264" name="直線コネクタ 263"/>
        <xdr:cNvCxnSpPr/>
      </xdr:nvCxnSpPr>
      <xdr:spPr>
        <a:xfrm flipV="1">
          <a:off x="13512800" y="14773911"/>
          <a:ext cx="8890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4" name="円/楕円 273"/>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5"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6" name="円/楕円 275"/>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7" name="テキスト ボックス 276"/>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78" name="円/楕円 277"/>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79" name="テキスト ボックス 278"/>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0" name="円/楕円 279"/>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81" name="テキスト ボックス 280"/>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2" name="円/楕円 281"/>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3" name="テキスト ボックス 282"/>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人口は減少傾向にあるが、行政面積が広く、それに伴う公共施設が多いため、保育所など職員確保が必要であるため、類似団体平均値を上回っている。適正な定員管理を引き続き行っていくが</a:t>
          </a:r>
          <a:r>
            <a:rPr kumimoji="1" lang="ja-JP" altLang="ja-JP" sz="1200" b="0" i="0" baseline="0">
              <a:solidFill>
                <a:schemeClr val="dk1"/>
              </a:solidFill>
              <a:effectLst/>
              <a:latin typeface="+mn-lt"/>
              <a:ea typeface="+mn-ea"/>
              <a:cs typeface="+mn-cs"/>
            </a:rPr>
            <a:t>、人口減少により今後も類似団体内平均値を上回る数値が推計される。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19590</xdr:rowOff>
    </xdr:from>
    <xdr:to>
      <xdr:col>24</xdr:col>
      <xdr:colOff>558800</xdr:colOff>
      <xdr:row>63</xdr:row>
      <xdr:rowOff>60007</xdr:rowOff>
    </xdr:to>
    <xdr:cxnSp macro="">
      <xdr:nvCxnSpPr>
        <xdr:cNvPr id="314" name="直線コネクタ 313"/>
        <xdr:cNvCxnSpPr/>
      </xdr:nvCxnSpPr>
      <xdr:spPr>
        <a:xfrm>
          <a:off x="16179800" y="10820940"/>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156655</xdr:rowOff>
    </xdr:from>
    <xdr:to>
      <xdr:col>23</xdr:col>
      <xdr:colOff>406400</xdr:colOff>
      <xdr:row>63</xdr:row>
      <xdr:rowOff>19590</xdr:rowOff>
    </xdr:to>
    <xdr:cxnSp macro="">
      <xdr:nvCxnSpPr>
        <xdr:cNvPr id="317" name="直線コネクタ 316"/>
        <xdr:cNvCxnSpPr/>
      </xdr:nvCxnSpPr>
      <xdr:spPr>
        <a:xfrm>
          <a:off x="15290800" y="10786555"/>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127095</xdr:rowOff>
    </xdr:from>
    <xdr:to>
      <xdr:col>22</xdr:col>
      <xdr:colOff>203200</xdr:colOff>
      <xdr:row>62</xdr:row>
      <xdr:rowOff>156655</xdr:rowOff>
    </xdr:to>
    <xdr:cxnSp macro="">
      <xdr:nvCxnSpPr>
        <xdr:cNvPr id="320" name="直線コネクタ 319"/>
        <xdr:cNvCxnSpPr/>
      </xdr:nvCxnSpPr>
      <xdr:spPr>
        <a:xfrm>
          <a:off x="14401800" y="10756995"/>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101759</xdr:rowOff>
    </xdr:from>
    <xdr:to>
      <xdr:col>21</xdr:col>
      <xdr:colOff>0</xdr:colOff>
      <xdr:row>62</xdr:row>
      <xdr:rowOff>127095</xdr:rowOff>
    </xdr:to>
    <xdr:cxnSp macro="">
      <xdr:nvCxnSpPr>
        <xdr:cNvPr id="323" name="直線コネクタ 322"/>
        <xdr:cNvCxnSpPr/>
      </xdr:nvCxnSpPr>
      <xdr:spPr>
        <a:xfrm>
          <a:off x="13512800" y="1073165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9207</xdr:rowOff>
    </xdr:from>
    <xdr:to>
      <xdr:col>24</xdr:col>
      <xdr:colOff>609600</xdr:colOff>
      <xdr:row>63</xdr:row>
      <xdr:rowOff>110807</xdr:rowOff>
    </xdr:to>
    <xdr:sp macro="" textlink="">
      <xdr:nvSpPr>
        <xdr:cNvPr id="333" name="円/楕円 332"/>
        <xdr:cNvSpPr/>
      </xdr:nvSpPr>
      <xdr:spPr>
        <a:xfrm>
          <a:off x="16967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152734</xdr:rowOff>
    </xdr:from>
    <xdr:ext cx="762000" cy="259045"/>
    <xdr:sp macro="" textlink="">
      <xdr:nvSpPr>
        <xdr:cNvPr id="334" name="定員管理の状況該当値テキスト"/>
        <xdr:cNvSpPr txBox="1"/>
      </xdr:nvSpPr>
      <xdr:spPr>
        <a:xfrm>
          <a:off x="17106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140240</xdr:rowOff>
    </xdr:from>
    <xdr:to>
      <xdr:col>23</xdr:col>
      <xdr:colOff>457200</xdr:colOff>
      <xdr:row>63</xdr:row>
      <xdr:rowOff>70390</xdr:rowOff>
    </xdr:to>
    <xdr:sp macro="" textlink="">
      <xdr:nvSpPr>
        <xdr:cNvPr id="335" name="円/楕円 334"/>
        <xdr:cNvSpPr/>
      </xdr:nvSpPr>
      <xdr:spPr>
        <a:xfrm>
          <a:off x="16129000" y="107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55167</xdr:rowOff>
    </xdr:from>
    <xdr:ext cx="736600" cy="259045"/>
    <xdr:sp macro="" textlink="">
      <xdr:nvSpPr>
        <xdr:cNvPr id="336" name="テキスト ボックス 335"/>
        <xdr:cNvSpPr txBox="1"/>
      </xdr:nvSpPr>
      <xdr:spPr>
        <a:xfrm>
          <a:off x="15798800" y="10856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105855</xdr:rowOff>
    </xdr:from>
    <xdr:to>
      <xdr:col>22</xdr:col>
      <xdr:colOff>254000</xdr:colOff>
      <xdr:row>63</xdr:row>
      <xdr:rowOff>36005</xdr:rowOff>
    </xdr:to>
    <xdr:sp macro="" textlink="">
      <xdr:nvSpPr>
        <xdr:cNvPr id="337" name="円/楕円 336"/>
        <xdr:cNvSpPr/>
      </xdr:nvSpPr>
      <xdr:spPr>
        <a:xfrm>
          <a:off x="15240000" y="107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20782</xdr:rowOff>
    </xdr:from>
    <xdr:ext cx="762000" cy="259045"/>
    <xdr:sp macro="" textlink="">
      <xdr:nvSpPr>
        <xdr:cNvPr id="338" name="テキスト ボックス 337"/>
        <xdr:cNvSpPr txBox="1"/>
      </xdr:nvSpPr>
      <xdr:spPr>
        <a:xfrm>
          <a:off x="14909800" y="1082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76295</xdr:rowOff>
    </xdr:from>
    <xdr:to>
      <xdr:col>21</xdr:col>
      <xdr:colOff>50800</xdr:colOff>
      <xdr:row>63</xdr:row>
      <xdr:rowOff>6445</xdr:rowOff>
    </xdr:to>
    <xdr:sp macro="" textlink="">
      <xdr:nvSpPr>
        <xdr:cNvPr id="339" name="円/楕円 338"/>
        <xdr:cNvSpPr/>
      </xdr:nvSpPr>
      <xdr:spPr>
        <a:xfrm>
          <a:off x="14351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162672</xdr:rowOff>
    </xdr:from>
    <xdr:ext cx="762000" cy="259045"/>
    <xdr:sp macro="" textlink="">
      <xdr:nvSpPr>
        <xdr:cNvPr id="340" name="テキスト ボックス 339"/>
        <xdr:cNvSpPr txBox="1"/>
      </xdr:nvSpPr>
      <xdr:spPr>
        <a:xfrm>
          <a:off x="14020800" y="1079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50959</xdr:rowOff>
    </xdr:from>
    <xdr:to>
      <xdr:col>19</xdr:col>
      <xdr:colOff>533400</xdr:colOff>
      <xdr:row>62</xdr:row>
      <xdr:rowOff>152559</xdr:rowOff>
    </xdr:to>
    <xdr:sp macro="" textlink="">
      <xdr:nvSpPr>
        <xdr:cNvPr id="341" name="円/楕円 340"/>
        <xdr:cNvSpPr/>
      </xdr:nvSpPr>
      <xdr:spPr>
        <a:xfrm>
          <a:off x="134620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137336</xdr:rowOff>
    </xdr:from>
    <xdr:ext cx="762000" cy="259045"/>
    <xdr:sp macro="" textlink="">
      <xdr:nvSpPr>
        <xdr:cNvPr id="342" name="テキスト ボックス 341"/>
        <xdr:cNvSpPr txBox="1"/>
      </xdr:nvSpPr>
      <xdr:spPr>
        <a:xfrm>
          <a:off x="13131800" y="1076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平成１６年度の</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８減収補てん債一括償還により、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単年度比率が高く、</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H18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の３ヵ年平均比率は１８％を超えていたが、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の３ヵ年平均比率は１１％を下回った。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地方債の償還が今後減少していくため、実質公債費比率は、徐々に下がると推計している。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39878</xdr:rowOff>
    </xdr:to>
    <xdr:cxnSp macro="">
      <xdr:nvCxnSpPr>
        <xdr:cNvPr id="373" name="直線コネクタ 372"/>
        <xdr:cNvCxnSpPr/>
      </xdr:nvCxnSpPr>
      <xdr:spPr>
        <a:xfrm flipV="1">
          <a:off x="16179800" y="72263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39878</xdr:rowOff>
    </xdr:from>
    <xdr:to>
      <xdr:col>23</xdr:col>
      <xdr:colOff>406400</xdr:colOff>
      <xdr:row>42</xdr:row>
      <xdr:rowOff>59182</xdr:rowOff>
    </xdr:to>
    <xdr:cxnSp macro="">
      <xdr:nvCxnSpPr>
        <xdr:cNvPr id="376" name="直線コネクタ 375"/>
        <xdr:cNvCxnSpPr/>
      </xdr:nvCxnSpPr>
      <xdr:spPr>
        <a:xfrm flipV="1">
          <a:off x="15290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83312</xdr:rowOff>
    </xdr:to>
    <xdr:cxnSp macro="">
      <xdr:nvCxnSpPr>
        <xdr:cNvPr id="379" name="直線コネクタ 378"/>
        <xdr:cNvCxnSpPr/>
      </xdr:nvCxnSpPr>
      <xdr:spPr>
        <a:xfrm flipV="1">
          <a:off x="14401800" y="726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126746</xdr:rowOff>
    </xdr:to>
    <xdr:cxnSp macro="">
      <xdr:nvCxnSpPr>
        <xdr:cNvPr id="382" name="直線コネクタ 381"/>
        <xdr:cNvCxnSpPr/>
      </xdr:nvCxnSpPr>
      <xdr:spPr>
        <a:xfrm flipV="1">
          <a:off x="13512800" y="72842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2" name="円/楕円 39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394" name="円/楕円 393"/>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395" name="テキスト ボックス 394"/>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396" name="円/楕円 395"/>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397" name="テキスト ボックス 396"/>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398" name="円/楕円 39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399" name="テキスト ボックス 39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75946</xdr:rowOff>
    </xdr:from>
    <xdr:to>
      <xdr:col>19</xdr:col>
      <xdr:colOff>533400</xdr:colOff>
      <xdr:row>43</xdr:row>
      <xdr:rowOff>6096</xdr:rowOff>
    </xdr:to>
    <xdr:sp macro="" textlink="">
      <xdr:nvSpPr>
        <xdr:cNvPr id="400" name="円/楕円 399"/>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162323</xdr:rowOff>
    </xdr:from>
    <xdr:ext cx="762000" cy="259045"/>
    <xdr:sp macro="" textlink="">
      <xdr:nvSpPr>
        <xdr:cNvPr id="401" name="テキスト ボックス 400"/>
        <xdr:cNvSpPr txBox="1"/>
      </xdr:nvSpPr>
      <xdr:spPr>
        <a:xfrm>
          <a:off x="13131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平成１４年度に地方債現在高のピークを迎え、平成２８年度は公営企業債等への繰入見込額が減少したため２０．９％となった。今後も新規事業の事業等について点検を図り、財政の健全化を図る。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138472</xdr:rowOff>
    </xdr:from>
    <xdr:to>
      <xdr:col>24</xdr:col>
      <xdr:colOff>558800</xdr:colOff>
      <xdr:row>15</xdr:row>
      <xdr:rowOff>23326</xdr:rowOff>
    </xdr:to>
    <xdr:cxnSp macro="">
      <xdr:nvCxnSpPr>
        <xdr:cNvPr id="435" name="直線コネクタ 434"/>
        <xdr:cNvCxnSpPr/>
      </xdr:nvCxnSpPr>
      <xdr:spPr>
        <a:xfrm flipV="1">
          <a:off x="16179800" y="2538772"/>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23326</xdr:rowOff>
    </xdr:from>
    <xdr:to>
      <xdr:col>23</xdr:col>
      <xdr:colOff>406400</xdr:colOff>
      <xdr:row>15</xdr:row>
      <xdr:rowOff>139150</xdr:rowOff>
    </xdr:to>
    <xdr:cxnSp macro="">
      <xdr:nvCxnSpPr>
        <xdr:cNvPr id="438" name="直線コネクタ 437"/>
        <xdr:cNvCxnSpPr/>
      </xdr:nvCxnSpPr>
      <xdr:spPr>
        <a:xfrm flipV="1">
          <a:off x="15290800" y="25950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139150</xdr:rowOff>
    </xdr:from>
    <xdr:to>
      <xdr:col>22</xdr:col>
      <xdr:colOff>203200</xdr:colOff>
      <xdr:row>16</xdr:row>
      <xdr:rowOff>6308</xdr:rowOff>
    </xdr:to>
    <xdr:cxnSp macro="">
      <xdr:nvCxnSpPr>
        <xdr:cNvPr id="441" name="直線コネクタ 440"/>
        <xdr:cNvCxnSpPr/>
      </xdr:nvCxnSpPr>
      <xdr:spPr>
        <a:xfrm flipV="1">
          <a:off x="14401800" y="27109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6308</xdr:rowOff>
    </xdr:from>
    <xdr:to>
      <xdr:col>21</xdr:col>
      <xdr:colOff>0</xdr:colOff>
      <xdr:row>16</xdr:row>
      <xdr:rowOff>61002</xdr:rowOff>
    </xdr:to>
    <xdr:cxnSp macro="">
      <xdr:nvCxnSpPr>
        <xdr:cNvPr id="444" name="直線コネクタ 443"/>
        <xdr:cNvCxnSpPr/>
      </xdr:nvCxnSpPr>
      <xdr:spPr>
        <a:xfrm flipV="1">
          <a:off x="13512800" y="2749508"/>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87672</xdr:rowOff>
    </xdr:from>
    <xdr:to>
      <xdr:col>24</xdr:col>
      <xdr:colOff>609600</xdr:colOff>
      <xdr:row>15</xdr:row>
      <xdr:rowOff>17822</xdr:rowOff>
    </xdr:to>
    <xdr:sp macro="" textlink="">
      <xdr:nvSpPr>
        <xdr:cNvPr id="454" name="円/楕円 453"/>
        <xdr:cNvSpPr/>
      </xdr:nvSpPr>
      <xdr:spPr>
        <a:xfrm>
          <a:off x="169672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59749</xdr:rowOff>
    </xdr:from>
    <xdr:ext cx="762000" cy="259045"/>
    <xdr:sp macro="" textlink="">
      <xdr:nvSpPr>
        <xdr:cNvPr id="455" name="将来負担の状況該当値テキスト"/>
        <xdr:cNvSpPr txBox="1"/>
      </xdr:nvSpPr>
      <xdr:spPr>
        <a:xfrm>
          <a:off x="17106900" y="24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143976</xdr:rowOff>
    </xdr:from>
    <xdr:to>
      <xdr:col>23</xdr:col>
      <xdr:colOff>457200</xdr:colOff>
      <xdr:row>15</xdr:row>
      <xdr:rowOff>74126</xdr:rowOff>
    </xdr:to>
    <xdr:sp macro="" textlink="">
      <xdr:nvSpPr>
        <xdr:cNvPr id="456" name="円/楕円 455"/>
        <xdr:cNvSpPr/>
      </xdr:nvSpPr>
      <xdr:spPr>
        <a:xfrm>
          <a:off x="16129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58903</xdr:rowOff>
    </xdr:from>
    <xdr:ext cx="736600" cy="259045"/>
    <xdr:sp macro="" textlink="">
      <xdr:nvSpPr>
        <xdr:cNvPr id="457" name="テキスト ボックス 456"/>
        <xdr:cNvSpPr txBox="1"/>
      </xdr:nvSpPr>
      <xdr:spPr>
        <a:xfrm>
          <a:off x="15798800" y="263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88350</xdr:rowOff>
    </xdr:from>
    <xdr:to>
      <xdr:col>22</xdr:col>
      <xdr:colOff>254000</xdr:colOff>
      <xdr:row>16</xdr:row>
      <xdr:rowOff>18500</xdr:rowOff>
    </xdr:to>
    <xdr:sp macro="" textlink="">
      <xdr:nvSpPr>
        <xdr:cNvPr id="458" name="円/楕円 457"/>
        <xdr:cNvSpPr/>
      </xdr:nvSpPr>
      <xdr:spPr>
        <a:xfrm>
          <a:off x="15240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3277</xdr:rowOff>
    </xdr:from>
    <xdr:ext cx="762000" cy="259045"/>
    <xdr:sp macro="" textlink="">
      <xdr:nvSpPr>
        <xdr:cNvPr id="459" name="テキスト ボックス 458"/>
        <xdr:cNvSpPr txBox="1"/>
      </xdr:nvSpPr>
      <xdr:spPr>
        <a:xfrm>
          <a:off x="14909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126958</xdr:rowOff>
    </xdr:from>
    <xdr:to>
      <xdr:col>21</xdr:col>
      <xdr:colOff>50800</xdr:colOff>
      <xdr:row>16</xdr:row>
      <xdr:rowOff>57108</xdr:rowOff>
    </xdr:to>
    <xdr:sp macro="" textlink="">
      <xdr:nvSpPr>
        <xdr:cNvPr id="460" name="円/楕円 459"/>
        <xdr:cNvSpPr/>
      </xdr:nvSpPr>
      <xdr:spPr>
        <a:xfrm>
          <a:off x="14351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41885</xdr:rowOff>
    </xdr:from>
    <xdr:ext cx="762000" cy="259045"/>
    <xdr:sp macro="" textlink="">
      <xdr:nvSpPr>
        <xdr:cNvPr id="461" name="テキスト ボックス 460"/>
        <xdr:cNvSpPr txBox="1"/>
      </xdr:nvSpPr>
      <xdr:spPr>
        <a:xfrm>
          <a:off x="14020800" y="278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62" name="円/楕円 461"/>
        <xdr:cNvSpPr/>
      </xdr:nvSpPr>
      <xdr:spPr>
        <a:xfrm>
          <a:off x="13462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96579</xdr:rowOff>
    </xdr:from>
    <xdr:ext cx="762000" cy="259045"/>
    <xdr:sp macro="" textlink="">
      <xdr:nvSpPr>
        <xdr:cNvPr id="463" name="テキスト ボックス 462"/>
        <xdr:cNvSpPr txBox="1"/>
      </xdr:nvSpPr>
      <xdr:spPr>
        <a:xfrm>
          <a:off x="13131800" y="2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類似団体内平均と比較すると、人件費にかかる経常収支比率は低くなっている。要因としては、職員を削減し、議員・各種委員の定数管理によるものである</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a:t>
          </a:r>
          <a:endParaRPr kumimoji="1" lang="en-US" altLang="ja-JP" sz="1300" b="0" i="0" u="none" strike="noStrike" kern="0" cap="none" spc="0" normalizeH="0" baseline="0" noProof="0">
            <a:ln>
              <a:noFill/>
            </a:ln>
            <a:solidFill>
              <a:schemeClr val="dk1"/>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今後とも適正な定数管理に努める。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58420</xdr:rowOff>
    </xdr:to>
    <xdr:cxnSp macro="">
      <xdr:nvCxnSpPr>
        <xdr:cNvPr id="64" name="直線コネクタ 63"/>
        <xdr:cNvCxnSpPr/>
      </xdr:nvCxnSpPr>
      <xdr:spPr>
        <a:xfrm>
          <a:off x="3987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26416</xdr:rowOff>
    </xdr:to>
    <xdr:cxnSp macro="">
      <xdr:nvCxnSpPr>
        <xdr:cNvPr id="67" name="直線コネクタ 66"/>
        <xdr:cNvCxnSpPr/>
      </xdr:nvCxnSpPr>
      <xdr:spPr>
        <a:xfrm>
          <a:off x="3098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36</xdr:row>
      <xdr:rowOff>26416</xdr:rowOff>
    </xdr:to>
    <xdr:cxnSp macro="">
      <xdr:nvCxnSpPr>
        <xdr:cNvPr id="70" name="直線コネクタ 69"/>
        <xdr:cNvCxnSpPr/>
      </xdr:nvCxnSpPr>
      <xdr:spPr>
        <a:xfrm>
          <a:off x="2209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124714</xdr:rowOff>
    </xdr:from>
    <xdr:to>
      <xdr:col>3</xdr:col>
      <xdr:colOff>142875</xdr:colOff>
      <xdr:row>35</xdr:row>
      <xdr:rowOff>152146</xdr:rowOff>
    </xdr:to>
    <xdr:cxnSp macro="">
      <xdr:nvCxnSpPr>
        <xdr:cNvPr id="73" name="直線コネクタ 72"/>
        <xdr:cNvCxnSpPr/>
      </xdr:nvCxnSpPr>
      <xdr:spPr>
        <a:xfrm>
          <a:off x="1320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9" name="円/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1" name="円/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すると、物件費に係る経常収支比率は高くなっている。要因としては、行政面積が広く、それに伴う公共施設が多いため、施設の管理・運営のため民間委託や臨時職員の雇用を行っており、常設保育所・へき地保育所などでも臨時職員の雇用による運営を行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今後も同様となると推計される。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39370</xdr:rowOff>
    </xdr:to>
    <xdr:cxnSp macro="">
      <xdr:nvCxnSpPr>
        <xdr:cNvPr id="125" name="直線コネクタ 124"/>
        <xdr:cNvCxnSpPr/>
      </xdr:nvCxnSpPr>
      <xdr:spPr>
        <a:xfrm>
          <a:off x="15671800" y="2938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62230</xdr:rowOff>
    </xdr:to>
    <xdr:cxnSp macro="">
      <xdr:nvCxnSpPr>
        <xdr:cNvPr id="128" name="直線コネクタ 127"/>
        <xdr:cNvCxnSpPr/>
      </xdr:nvCxnSpPr>
      <xdr:spPr>
        <a:xfrm flipV="1">
          <a:off x="14782800" y="293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17</xdr:row>
      <xdr:rowOff>62230</xdr:rowOff>
    </xdr:to>
    <xdr:cxnSp macro="">
      <xdr:nvCxnSpPr>
        <xdr:cNvPr id="131" name="直線コネクタ 130"/>
        <xdr:cNvCxnSpPr/>
      </xdr:nvCxnSpPr>
      <xdr:spPr>
        <a:xfrm>
          <a:off x="13893800" y="28092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149860</xdr:rowOff>
    </xdr:to>
    <xdr:cxnSp macro="">
      <xdr:nvCxnSpPr>
        <xdr:cNvPr id="134" name="直線コネクタ 133"/>
        <xdr:cNvCxnSpPr/>
      </xdr:nvCxnSpPr>
      <xdr:spPr>
        <a:xfrm flipV="1">
          <a:off x="13004800" y="280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4" name="円/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5"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0" name="円/楕円 149"/>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51" name="テキスト ボックス 150"/>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類似団体内平均と比較すると、扶助費にかかる経常収支比率は低くなっており、平成２３年度以降も同様な形で推移しているため、今後も同様の傾向が続くと考えられる。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87" name="直線コネクタ 186"/>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143328</xdr:rowOff>
    </xdr:to>
    <xdr:cxnSp macro="">
      <xdr:nvCxnSpPr>
        <xdr:cNvPr id="190" name="直線コネクタ 189"/>
        <xdr:cNvCxnSpPr/>
      </xdr:nvCxnSpPr>
      <xdr:spPr>
        <a:xfrm>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3" name="直線コネクタ 192"/>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6" name="直線コネクタ 195"/>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類似団体内平均と比較すると、経常収支比率は高くなっている。要因としては道路橋りょうの維持補修費が昨年度より増加しているためである。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69850</xdr:rowOff>
    </xdr:to>
    <xdr:cxnSp macro="">
      <xdr:nvCxnSpPr>
        <xdr:cNvPr id="243" name="直線コネクタ 242"/>
        <xdr:cNvCxnSpPr/>
      </xdr:nvCxnSpPr>
      <xdr:spPr>
        <a:xfrm>
          <a:off x="15671800" y="99110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59</xdr:row>
      <xdr:rowOff>12700</xdr:rowOff>
    </xdr:to>
    <xdr:cxnSp macro="">
      <xdr:nvCxnSpPr>
        <xdr:cNvPr id="246" name="直線コネクタ 245"/>
        <xdr:cNvCxnSpPr/>
      </xdr:nvCxnSpPr>
      <xdr:spPr>
        <a:xfrm flipV="1">
          <a:off x="14782800" y="99110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121285</xdr:rowOff>
    </xdr:from>
    <xdr:to>
      <xdr:col>21</xdr:col>
      <xdr:colOff>361950</xdr:colOff>
      <xdr:row>59</xdr:row>
      <xdr:rowOff>12700</xdr:rowOff>
    </xdr:to>
    <xdr:cxnSp macro="">
      <xdr:nvCxnSpPr>
        <xdr:cNvPr id="249" name="直線コネクタ 248"/>
        <xdr:cNvCxnSpPr/>
      </xdr:nvCxnSpPr>
      <xdr:spPr>
        <a:xfrm>
          <a:off x="13893800" y="989393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121285</xdr:rowOff>
    </xdr:to>
    <xdr:cxnSp macro="">
      <xdr:nvCxnSpPr>
        <xdr:cNvPr id="252" name="直線コネクタ 251"/>
        <xdr:cNvCxnSpPr/>
      </xdr:nvCxnSpPr>
      <xdr:spPr>
        <a:xfrm>
          <a:off x="13004800" y="9888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62" name="円/楕円 261"/>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162577</xdr:rowOff>
    </xdr:from>
    <xdr:ext cx="762000" cy="259045"/>
    <xdr:sp macro="" textlink="">
      <xdr:nvSpPr>
        <xdr:cNvPr id="263"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4" name="円/楕円 26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27957</xdr:rowOff>
    </xdr:from>
    <xdr:ext cx="736600" cy="259045"/>
    <xdr:sp macro="" textlink="">
      <xdr:nvSpPr>
        <xdr:cNvPr id="265" name="テキスト ボックス 264"/>
        <xdr:cNvSpPr txBox="1"/>
      </xdr:nvSpPr>
      <xdr:spPr>
        <a:xfrm>
          <a:off x="15290800" y="962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66" name="円/楕円 26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67" name="テキスト ボックス 26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70485</xdr:rowOff>
    </xdr:from>
    <xdr:to>
      <xdr:col>20</xdr:col>
      <xdr:colOff>209550</xdr:colOff>
      <xdr:row>58</xdr:row>
      <xdr:rowOff>635</xdr:rowOff>
    </xdr:to>
    <xdr:sp macro="" textlink="">
      <xdr:nvSpPr>
        <xdr:cNvPr id="268" name="円/楕円 267"/>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10812</xdr:rowOff>
    </xdr:from>
    <xdr:ext cx="762000" cy="259045"/>
    <xdr:sp macro="" textlink="">
      <xdr:nvSpPr>
        <xdr:cNvPr id="269" name="テキスト ボックス 268"/>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0" name="円/楕円 26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71" name="テキスト ボックス 270"/>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類似団体内平均と比較すると、</a:t>
          </a:r>
          <a:r>
            <a:rPr kumimoji="1" lang="ja-JP" altLang="en-US" sz="1300" b="0" i="0" u="none" strike="noStrike" kern="0" cap="none" spc="0" normalizeH="0" baseline="0" noProof="0">
              <a:ln>
                <a:noFill/>
              </a:ln>
              <a:solidFill>
                <a:prstClr val="black"/>
              </a:solidFill>
              <a:effectLst/>
              <a:uLnTx/>
              <a:uFillTx/>
              <a:latin typeface="+mn-lt"/>
              <a:ea typeface="+mn-ea"/>
              <a:cs typeface="+mn-cs"/>
            </a:rPr>
            <a:t>補助費等</a:t>
          </a:r>
          <a:r>
            <a:rPr kumimoji="1" lang="ja-JP" altLang="ja-JP" sz="1300" b="0" i="0" u="none" strike="noStrike" kern="0" cap="none" spc="0" normalizeH="0" baseline="0" noProof="0">
              <a:ln>
                <a:noFill/>
              </a:ln>
              <a:solidFill>
                <a:prstClr val="black"/>
              </a:solidFill>
              <a:effectLst/>
              <a:uLnTx/>
              <a:uFillTx/>
              <a:latin typeface="+mn-lt"/>
              <a:ea typeface="+mn-ea"/>
              <a:cs typeface="+mn-cs"/>
            </a:rPr>
            <a:t>に係る経常収支比率は高くなっている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。要因としては、町立病院への補助金を支出しているためである。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今後も同様となると推計される。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37</xdr:row>
      <xdr:rowOff>138430</xdr:rowOff>
    </xdr:to>
    <xdr:cxnSp macro="">
      <xdr:nvCxnSpPr>
        <xdr:cNvPr id="301" name="直線コネクタ 300"/>
        <xdr:cNvCxnSpPr/>
      </xdr:nvCxnSpPr>
      <xdr:spPr>
        <a:xfrm>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37</xdr:row>
      <xdr:rowOff>133858</xdr:rowOff>
    </xdr:to>
    <xdr:cxnSp macro="">
      <xdr:nvCxnSpPr>
        <xdr:cNvPr id="304" name="直線コネクタ 303"/>
        <xdr:cNvCxnSpPr/>
      </xdr:nvCxnSpPr>
      <xdr:spPr>
        <a:xfrm flipV="1">
          <a:off x="14782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129286</xdr:rowOff>
    </xdr:from>
    <xdr:to>
      <xdr:col>21</xdr:col>
      <xdr:colOff>361950</xdr:colOff>
      <xdr:row>37</xdr:row>
      <xdr:rowOff>133858</xdr:rowOff>
    </xdr:to>
    <xdr:cxnSp macro="">
      <xdr:nvCxnSpPr>
        <xdr:cNvPr id="307" name="直線コネクタ 306"/>
        <xdr:cNvCxnSpPr/>
      </xdr:nvCxnSpPr>
      <xdr:spPr>
        <a:xfrm>
          <a:off x="13893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129286</xdr:rowOff>
    </xdr:to>
    <xdr:cxnSp macro="">
      <xdr:nvCxnSpPr>
        <xdr:cNvPr id="310" name="直線コネクタ 309"/>
        <xdr:cNvCxnSpPr/>
      </xdr:nvCxnSpPr>
      <xdr:spPr>
        <a:xfrm>
          <a:off x="13004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0" name="円/楕円 319"/>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1"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2" name="円/楕円 321"/>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3" name="テキスト ボックス 322"/>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4" name="円/楕円 323"/>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5" name="テキスト ボックス 324"/>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78486</xdr:rowOff>
    </xdr:from>
    <xdr:to>
      <xdr:col>20</xdr:col>
      <xdr:colOff>209550</xdr:colOff>
      <xdr:row>38</xdr:row>
      <xdr:rowOff>8636</xdr:rowOff>
    </xdr:to>
    <xdr:sp macro="" textlink="">
      <xdr:nvSpPr>
        <xdr:cNvPr id="326" name="円/楕円 325"/>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164863</xdr:rowOff>
    </xdr:from>
    <xdr:ext cx="762000" cy="259045"/>
    <xdr:sp macro="" textlink="">
      <xdr:nvSpPr>
        <xdr:cNvPr id="327" name="テキスト ボックス 326"/>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8" name="円/楕円 327"/>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29" name="テキスト ボックス 328"/>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平成２８年度においては、前年度より元利償還金が減少したが、経常支出総額も減少しているため、前年度と同じ比率となっている。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公債費の支出額は今後も減少していくと推計される。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8128</xdr:rowOff>
    </xdr:to>
    <xdr:cxnSp macro="">
      <xdr:nvCxnSpPr>
        <xdr:cNvPr id="359" name="直線コネクタ 358"/>
        <xdr:cNvCxnSpPr/>
      </xdr:nvCxnSpPr>
      <xdr:spPr>
        <a:xfrm>
          <a:off x="3987800" y="13381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35561</xdr:rowOff>
    </xdr:to>
    <xdr:cxnSp macro="">
      <xdr:nvCxnSpPr>
        <xdr:cNvPr id="362" name="直線コネクタ 361"/>
        <xdr:cNvCxnSpPr/>
      </xdr:nvCxnSpPr>
      <xdr:spPr>
        <a:xfrm flipV="1">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35561</xdr:rowOff>
    </xdr:to>
    <xdr:cxnSp macro="">
      <xdr:nvCxnSpPr>
        <xdr:cNvPr id="365" name="直線コネクタ 364"/>
        <xdr:cNvCxnSpPr/>
      </xdr:nvCxnSpPr>
      <xdr:spPr>
        <a:xfrm>
          <a:off x="2209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30987</xdr:rowOff>
    </xdr:to>
    <xdr:cxnSp macro="">
      <xdr:nvCxnSpPr>
        <xdr:cNvPr id="368" name="直線コネクタ 367"/>
        <xdr:cNvCxnSpPr/>
      </xdr:nvCxnSpPr>
      <xdr:spPr>
        <a:xfrm flipV="1">
          <a:off x="1320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78" name="円/楕円 377"/>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79"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0" name="円/楕円 37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1" name="テキスト ボックス 380"/>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2" name="円/楕円 381"/>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83" name="テキスト ボックス 382"/>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84" name="円/楕円 383"/>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85" name="テキスト ボックス 384"/>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86" name="円/楕円 385"/>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7" name="テキスト ボックス 386"/>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類似団体内平均と比較すると、経常収支比率は高くなっている。要因としては補助費等が類似団体内平均より高いためである。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今後とも各種事業の見直しを行い、歳出削減に取り組み、交付金事業及び補助事業の活用、単独事業の抑制を行っていく。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134620</xdr:rowOff>
    </xdr:to>
    <xdr:cxnSp macro="">
      <xdr:nvCxnSpPr>
        <xdr:cNvPr id="420" name="直線コネクタ 419"/>
        <xdr:cNvCxnSpPr/>
      </xdr:nvCxnSpPr>
      <xdr:spPr>
        <a:xfrm>
          <a:off x="15671800" y="130543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77</xdr:row>
      <xdr:rowOff>12700</xdr:rowOff>
    </xdr:to>
    <xdr:cxnSp macro="">
      <xdr:nvCxnSpPr>
        <xdr:cNvPr id="423" name="直線コネクタ 422"/>
        <xdr:cNvCxnSpPr/>
      </xdr:nvCxnSpPr>
      <xdr:spPr>
        <a:xfrm flipV="1">
          <a:off x="14782800" y="130543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77</xdr:row>
      <xdr:rowOff>12700</xdr:rowOff>
    </xdr:to>
    <xdr:cxnSp macro="">
      <xdr:nvCxnSpPr>
        <xdr:cNvPr id="426" name="直線コネクタ 425"/>
        <xdr:cNvCxnSpPr/>
      </xdr:nvCxnSpPr>
      <xdr:spPr>
        <a:xfrm>
          <a:off x="13893800" y="1293241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73660</xdr:rowOff>
    </xdr:to>
    <xdr:cxnSp macro="">
      <xdr:nvCxnSpPr>
        <xdr:cNvPr id="429" name="直線コネクタ 428"/>
        <xdr:cNvCxnSpPr/>
      </xdr:nvCxnSpPr>
      <xdr:spPr>
        <a:xfrm>
          <a:off x="13004800" y="12882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39" name="円/楕円 438"/>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55897</xdr:rowOff>
    </xdr:from>
    <xdr:ext cx="762000" cy="259045"/>
    <xdr:sp macro="" textlink="">
      <xdr:nvSpPr>
        <xdr:cNvPr id="440" name="公債費以外該当値テキスト"/>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1" name="円/楕円 440"/>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59707</xdr:rowOff>
    </xdr:from>
    <xdr:ext cx="736600" cy="259045"/>
    <xdr:sp macro="" textlink="">
      <xdr:nvSpPr>
        <xdr:cNvPr id="442" name="テキスト ボックス 441"/>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43" name="円/楕円 442"/>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44" name="テキスト ボックス 443"/>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5" name="円/楕円 444"/>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46" name="テキスト ボックス 445"/>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7" name="円/楕円 446"/>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8" name="テキスト ボックス 447"/>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北海道標茶町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109005</xdr:rowOff>
    </xdr:from>
    <xdr:to>
      <xdr:col>4</xdr:col>
      <xdr:colOff>1117600</xdr:colOff>
      <xdr:row>13</xdr:row>
      <xdr:rowOff>128625</xdr:rowOff>
    </xdr:to>
    <xdr:cxnSp macro="">
      <xdr:nvCxnSpPr>
        <xdr:cNvPr id="46" name="直線コネクタ 45"/>
        <xdr:cNvCxnSpPr/>
      </xdr:nvCxnSpPr>
      <xdr:spPr bwMode="auto">
        <a:xfrm flipV="1">
          <a:off x="5003800" y="2385480"/>
          <a:ext cx="647700" cy="1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128625</xdr:rowOff>
    </xdr:from>
    <xdr:to>
      <xdr:col>4</xdr:col>
      <xdr:colOff>469900</xdr:colOff>
      <xdr:row>14</xdr:row>
      <xdr:rowOff>4312</xdr:rowOff>
    </xdr:to>
    <xdr:cxnSp macro="">
      <xdr:nvCxnSpPr>
        <xdr:cNvPr id="49" name="直線コネクタ 48"/>
        <xdr:cNvCxnSpPr/>
      </xdr:nvCxnSpPr>
      <xdr:spPr bwMode="auto">
        <a:xfrm flipV="1">
          <a:off x="4305300" y="2405100"/>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4312</xdr:rowOff>
    </xdr:from>
    <xdr:to>
      <xdr:col>3</xdr:col>
      <xdr:colOff>904875</xdr:colOff>
      <xdr:row>14</xdr:row>
      <xdr:rowOff>33624</xdr:rowOff>
    </xdr:to>
    <xdr:cxnSp macro="">
      <xdr:nvCxnSpPr>
        <xdr:cNvPr id="52" name="直線コネクタ 51"/>
        <xdr:cNvCxnSpPr/>
      </xdr:nvCxnSpPr>
      <xdr:spPr bwMode="auto">
        <a:xfrm flipV="1">
          <a:off x="3606800" y="2452237"/>
          <a:ext cx="698500" cy="2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33624</xdr:rowOff>
    </xdr:from>
    <xdr:to>
      <xdr:col>3</xdr:col>
      <xdr:colOff>206375</xdr:colOff>
      <xdr:row>14</xdr:row>
      <xdr:rowOff>53644</xdr:rowOff>
    </xdr:to>
    <xdr:cxnSp macro="">
      <xdr:nvCxnSpPr>
        <xdr:cNvPr id="55" name="直線コネクタ 54"/>
        <xdr:cNvCxnSpPr/>
      </xdr:nvCxnSpPr>
      <xdr:spPr bwMode="auto">
        <a:xfrm flipV="1">
          <a:off x="2908300" y="2481549"/>
          <a:ext cx="698500" cy="2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58205</xdr:rowOff>
    </xdr:from>
    <xdr:to>
      <xdr:col>5</xdr:col>
      <xdr:colOff>34925</xdr:colOff>
      <xdr:row>13</xdr:row>
      <xdr:rowOff>159805</xdr:rowOff>
    </xdr:to>
    <xdr:sp macro="" textlink="">
      <xdr:nvSpPr>
        <xdr:cNvPr id="65" name="円/楕円 64"/>
        <xdr:cNvSpPr/>
      </xdr:nvSpPr>
      <xdr:spPr bwMode="auto">
        <a:xfrm>
          <a:off x="5600700" y="233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74732</xdr:rowOff>
    </xdr:from>
    <xdr:ext cx="762000" cy="259045"/>
    <xdr:sp macro="" textlink="">
      <xdr:nvSpPr>
        <xdr:cNvPr id="66" name="人口1人当たり決算額の推移該当値テキスト130"/>
        <xdr:cNvSpPr txBox="1"/>
      </xdr:nvSpPr>
      <xdr:spPr>
        <a:xfrm>
          <a:off x="5740400" y="21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271,482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77825</xdr:rowOff>
    </xdr:from>
    <xdr:to>
      <xdr:col>4</xdr:col>
      <xdr:colOff>520700</xdr:colOff>
      <xdr:row>14</xdr:row>
      <xdr:rowOff>7975</xdr:rowOff>
    </xdr:to>
    <xdr:sp macro="" textlink="">
      <xdr:nvSpPr>
        <xdr:cNvPr id="67" name="円/楕円 66"/>
        <xdr:cNvSpPr/>
      </xdr:nvSpPr>
      <xdr:spPr bwMode="auto">
        <a:xfrm>
          <a:off x="4953000" y="23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18152</xdr:rowOff>
    </xdr:from>
    <xdr:ext cx="736600" cy="259045"/>
    <xdr:sp macro="" textlink="">
      <xdr:nvSpPr>
        <xdr:cNvPr id="68" name="テキスト ボックス 67"/>
        <xdr:cNvSpPr txBox="1"/>
      </xdr:nvSpPr>
      <xdr:spPr>
        <a:xfrm>
          <a:off x="4622800" y="2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268,049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124962</xdr:rowOff>
    </xdr:from>
    <xdr:to>
      <xdr:col>3</xdr:col>
      <xdr:colOff>955675</xdr:colOff>
      <xdr:row>14</xdr:row>
      <xdr:rowOff>55112</xdr:rowOff>
    </xdr:to>
    <xdr:sp macro="" textlink="">
      <xdr:nvSpPr>
        <xdr:cNvPr id="69" name="円/楕円 68"/>
        <xdr:cNvSpPr/>
      </xdr:nvSpPr>
      <xdr:spPr bwMode="auto">
        <a:xfrm>
          <a:off x="4254500" y="240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65289</xdr:rowOff>
    </xdr:from>
    <xdr:ext cx="762000" cy="259045"/>
    <xdr:sp macro="" textlink="">
      <xdr:nvSpPr>
        <xdr:cNvPr id="70" name="テキスト ボックス 69"/>
        <xdr:cNvSpPr txBox="1"/>
      </xdr:nvSpPr>
      <xdr:spPr>
        <a:xfrm>
          <a:off x="3924300" y="21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259,801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154274</xdr:rowOff>
    </xdr:from>
    <xdr:to>
      <xdr:col>3</xdr:col>
      <xdr:colOff>257175</xdr:colOff>
      <xdr:row>14</xdr:row>
      <xdr:rowOff>84424</xdr:rowOff>
    </xdr:to>
    <xdr:sp macro="" textlink="">
      <xdr:nvSpPr>
        <xdr:cNvPr id="71" name="円/楕円 70"/>
        <xdr:cNvSpPr/>
      </xdr:nvSpPr>
      <xdr:spPr bwMode="auto">
        <a:xfrm>
          <a:off x="3556000" y="243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94601</xdr:rowOff>
    </xdr:from>
    <xdr:ext cx="762000" cy="259045"/>
    <xdr:sp macro="" textlink="">
      <xdr:nvSpPr>
        <xdr:cNvPr id="72" name="テキスト ボックス 71"/>
        <xdr:cNvSpPr txBox="1"/>
      </xdr:nvSpPr>
      <xdr:spPr>
        <a:xfrm>
          <a:off x="3225800" y="219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254,672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2844</xdr:rowOff>
    </xdr:from>
    <xdr:to>
      <xdr:col>2</xdr:col>
      <xdr:colOff>692150</xdr:colOff>
      <xdr:row>14</xdr:row>
      <xdr:rowOff>104444</xdr:rowOff>
    </xdr:to>
    <xdr:sp macro="" textlink="">
      <xdr:nvSpPr>
        <xdr:cNvPr id="73" name="円/楕円 72"/>
        <xdr:cNvSpPr/>
      </xdr:nvSpPr>
      <xdr:spPr bwMode="auto">
        <a:xfrm>
          <a:off x="2857500" y="245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114621</xdr:rowOff>
    </xdr:from>
    <xdr:ext cx="762000" cy="259045"/>
    <xdr:sp macro="" textlink="">
      <xdr:nvSpPr>
        <xdr:cNvPr id="74" name="テキスト ボックス 73"/>
        <xdr:cNvSpPr txBox="1"/>
      </xdr:nvSpPr>
      <xdr:spPr>
        <a:xfrm>
          <a:off x="2527300" y="221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314496</xdr:rowOff>
    </xdr:from>
    <xdr:to>
      <xdr:col>4</xdr:col>
      <xdr:colOff>1117600</xdr:colOff>
      <xdr:row>34</xdr:row>
      <xdr:rowOff>332501</xdr:rowOff>
    </xdr:to>
    <xdr:cxnSp macro="">
      <xdr:nvCxnSpPr>
        <xdr:cNvPr id="109" name="直線コネクタ 108"/>
        <xdr:cNvCxnSpPr/>
      </xdr:nvCxnSpPr>
      <xdr:spPr bwMode="auto">
        <a:xfrm>
          <a:off x="5003800" y="6581946"/>
          <a:ext cx="647700" cy="18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283972</xdr:rowOff>
    </xdr:from>
    <xdr:to>
      <xdr:col>4</xdr:col>
      <xdr:colOff>469900</xdr:colOff>
      <xdr:row>34</xdr:row>
      <xdr:rowOff>314496</xdr:rowOff>
    </xdr:to>
    <xdr:cxnSp macro="">
      <xdr:nvCxnSpPr>
        <xdr:cNvPr id="112" name="直線コネクタ 111"/>
        <xdr:cNvCxnSpPr/>
      </xdr:nvCxnSpPr>
      <xdr:spPr bwMode="auto">
        <a:xfrm>
          <a:off x="4305300" y="6551422"/>
          <a:ext cx="698500" cy="3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250749</xdr:rowOff>
    </xdr:from>
    <xdr:to>
      <xdr:col>3</xdr:col>
      <xdr:colOff>904875</xdr:colOff>
      <xdr:row>34</xdr:row>
      <xdr:rowOff>283972</xdr:rowOff>
    </xdr:to>
    <xdr:cxnSp macro="">
      <xdr:nvCxnSpPr>
        <xdr:cNvPr id="115" name="直線コネクタ 114"/>
        <xdr:cNvCxnSpPr/>
      </xdr:nvCxnSpPr>
      <xdr:spPr bwMode="auto">
        <a:xfrm>
          <a:off x="3606800" y="6518199"/>
          <a:ext cx="698500" cy="3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212627</xdr:rowOff>
    </xdr:from>
    <xdr:to>
      <xdr:col>3</xdr:col>
      <xdr:colOff>206375</xdr:colOff>
      <xdr:row>34</xdr:row>
      <xdr:rowOff>250749</xdr:rowOff>
    </xdr:to>
    <xdr:cxnSp macro="">
      <xdr:nvCxnSpPr>
        <xdr:cNvPr id="118" name="直線コネクタ 117"/>
        <xdr:cNvCxnSpPr/>
      </xdr:nvCxnSpPr>
      <xdr:spPr bwMode="auto">
        <a:xfrm>
          <a:off x="2908300" y="6480077"/>
          <a:ext cx="698500" cy="3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281701</xdr:rowOff>
    </xdr:from>
    <xdr:to>
      <xdr:col>5</xdr:col>
      <xdr:colOff>34925</xdr:colOff>
      <xdr:row>35</xdr:row>
      <xdr:rowOff>40401</xdr:rowOff>
    </xdr:to>
    <xdr:sp macro="" textlink="">
      <xdr:nvSpPr>
        <xdr:cNvPr id="128" name="円/楕円 127"/>
        <xdr:cNvSpPr/>
      </xdr:nvSpPr>
      <xdr:spPr bwMode="auto">
        <a:xfrm>
          <a:off x="5600700" y="654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126778</xdr:rowOff>
    </xdr:from>
    <xdr:ext cx="762000" cy="259045"/>
    <xdr:sp macro="" textlink="">
      <xdr:nvSpPr>
        <xdr:cNvPr id="129" name="人口1人当たり決算額の推移該当値テキスト445"/>
        <xdr:cNvSpPr txBox="1"/>
      </xdr:nvSpPr>
      <xdr:spPr>
        <a:xfrm>
          <a:off x="5740400" y="639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263696</xdr:rowOff>
    </xdr:from>
    <xdr:to>
      <xdr:col>4</xdr:col>
      <xdr:colOff>520700</xdr:colOff>
      <xdr:row>35</xdr:row>
      <xdr:rowOff>22396</xdr:rowOff>
    </xdr:to>
    <xdr:sp macro="" textlink="">
      <xdr:nvSpPr>
        <xdr:cNvPr id="130" name="円/楕円 129"/>
        <xdr:cNvSpPr/>
      </xdr:nvSpPr>
      <xdr:spPr bwMode="auto">
        <a:xfrm>
          <a:off x="4953000" y="653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32573</xdr:rowOff>
    </xdr:from>
    <xdr:ext cx="736600" cy="259045"/>
    <xdr:sp macro="" textlink="">
      <xdr:nvSpPr>
        <xdr:cNvPr id="131" name="テキスト ボックス 130"/>
        <xdr:cNvSpPr txBox="1"/>
      </xdr:nvSpPr>
      <xdr:spPr>
        <a:xfrm>
          <a:off x="4622800" y="630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233172</xdr:rowOff>
    </xdr:from>
    <xdr:to>
      <xdr:col>3</xdr:col>
      <xdr:colOff>955675</xdr:colOff>
      <xdr:row>34</xdr:row>
      <xdr:rowOff>334772</xdr:rowOff>
    </xdr:to>
    <xdr:sp macro="" textlink="">
      <xdr:nvSpPr>
        <xdr:cNvPr id="132" name="円/楕円 131"/>
        <xdr:cNvSpPr/>
      </xdr:nvSpPr>
      <xdr:spPr bwMode="auto">
        <a:xfrm>
          <a:off x="4254500" y="650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2049</xdr:rowOff>
    </xdr:from>
    <xdr:ext cx="762000" cy="259045"/>
    <xdr:sp macro="" textlink="">
      <xdr:nvSpPr>
        <xdr:cNvPr id="133" name="テキスト ボックス 132"/>
        <xdr:cNvSpPr txBox="1"/>
      </xdr:nvSpPr>
      <xdr:spPr>
        <a:xfrm>
          <a:off x="3924300" y="626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199949</xdr:rowOff>
    </xdr:from>
    <xdr:to>
      <xdr:col>3</xdr:col>
      <xdr:colOff>257175</xdr:colOff>
      <xdr:row>34</xdr:row>
      <xdr:rowOff>301549</xdr:rowOff>
    </xdr:to>
    <xdr:sp macro="" textlink="">
      <xdr:nvSpPr>
        <xdr:cNvPr id="134" name="円/楕円 133"/>
        <xdr:cNvSpPr/>
      </xdr:nvSpPr>
      <xdr:spPr bwMode="auto">
        <a:xfrm>
          <a:off x="3556000" y="646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311726</xdr:rowOff>
    </xdr:from>
    <xdr:ext cx="762000" cy="259045"/>
    <xdr:sp macro="" textlink="">
      <xdr:nvSpPr>
        <xdr:cNvPr id="135" name="テキスト ボックス 134"/>
        <xdr:cNvSpPr txBox="1"/>
      </xdr:nvSpPr>
      <xdr:spPr>
        <a:xfrm>
          <a:off x="3225800" y="623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161827</xdr:rowOff>
    </xdr:from>
    <xdr:to>
      <xdr:col>2</xdr:col>
      <xdr:colOff>692150</xdr:colOff>
      <xdr:row>34</xdr:row>
      <xdr:rowOff>263427</xdr:rowOff>
    </xdr:to>
    <xdr:sp macro="" textlink="">
      <xdr:nvSpPr>
        <xdr:cNvPr id="136" name="円/楕円 135"/>
        <xdr:cNvSpPr/>
      </xdr:nvSpPr>
      <xdr:spPr bwMode="auto">
        <a:xfrm>
          <a:off x="2857500" y="642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273604</xdr:rowOff>
    </xdr:from>
    <xdr:ext cx="762000" cy="259045"/>
    <xdr:sp macro="" textlink="">
      <xdr:nvSpPr>
        <xdr:cNvPr id="137" name="テキスト ボックス 136"/>
        <xdr:cNvSpPr txBox="1"/>
      </xdr:nvSpPr>
      <xdr:spPr>
        <a:xfrm>
          <a:off x="2527300" y="619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117808</xdr:rowOff>
    </xdr:from>
    <xdr:to>
      <xdr:col>6</xdr:col>
      <xdr:colOff>511175</xdr:colOff>
      <xdr:row>33</xdr:row>
      <xdr:rowOff>124521</xdr:rowOff>
    </xdr:to>
    <xdr:cxnSp macro="">
      <xdr:nvCxnSpPr>
        <xdr:cNvPr id="61" name="直線コネクタ 60"/>
        <xdr:cNvCxnSpPr/>
      </xdr:nvCxnSpPr>
      <xdr:spPr>
        <a:xfrm flipV="1">
          <a:off x="3797300" y="5775658"/>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124521</xdr:rowOff>
    </xdr:from>
    <xdr:to>
      <xdr:col>5</xdr:col>
      <xdr:colOff>358775</xdr:colOff>
      <xdr:row>33</xdr:row>
      <xdr:rowOff>145560</xdr:rowOff>
    </xdr:to>
    <xdr:cxnSp macro="">
      <xdr:nvCxnSpPr>
        <xdr:cNvPr id="64" name="直線コネクタ 63"/>
        <xdr:cNvCxnSpPr/>
      </xdr:nvCxnSpPr>
      <xdr:spPr>
        <a:xfrm flipV="1">
          <a:off x="2908300" y="5782371"/>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143952</xdr:rowOff>
    </xdr:from>
    <xdr:to>
      <xdr:col>4</xdr:col>
      <xdr:colOff>155575</xdr:colOff>
      <xdr:row>33</xdr:row>
      <xdr:rowOff>145560</xdr:rowOff>
    </xdr:to>
    <xdr:cxnSp macro="">
      <xdr:nvCxnSpPr>
        <xdr:cNvPr id="67" name="直線コネクタ 66"/>
        <xdr:cNvCxnSpPr/>
      </xdr:nvCxnSpPr>
      <xdr:spPr>
        <a:xfrm>
          <a:off x="2019300" y="580180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143952</xdr:rowOff>
    </xdr:from>
    <xdr:to>
      <xdr:col>2</xdr:col>
      <xdr:colOff>638175</xdr:colOff>
      <xdr:row>34</xdr:row>
      <xdr:rowOff>31869</xdr:rowOff>
    </xdr:to>
    <xdr:cxnSp macro="">
      <xdr:nvCxnSpPr>
        <xdr:cNvPr id="70" name="直線コネクタ 69"/>
        <xdr:cNvCxnSpPr/>
      </xdr:nvCxnSpPr>
      <xdr:spPr>
        <a:xfrm flipV="1">
          <a:off x="1130300" y="5801802"/>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67008</xdr:rowOff>
    </xdr:from>
    <xdr:to>
      <xdr:col>6</xdr:col>
      <xdr:colOff>561975</xdr:colOff>
      <xdr:row>33</xdr:row>
      <xdr:rowOff>168608</xdr:rowOff>
    </xdr:to>
    <xdr:sp macro="" textlink="">
      <xdr:nvSpPr>
        <xdr:cNvPr id="80" name="円/楕円 79"/>
        <xdr:cNvSpPr/>
      </xdr:nvSpPr>
      <xdr:spPr>
        <a:xfrm>
          <a:off x="4584700" y="57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89885</xdr:rowOff>
    </xdr:from>
    <xdr:ext cx="599010" cy="259045"/>
    <xdr:sp macro="" textlink="">
      <xdr:nvSpPr>
        <xdr:cNvPr id="81" name="人件費該当値テキスト"/>
        <xdr:cNvSpPr txBox="1"/>
      </xdr:nvSpPr>
      <xdr:spPr>
        <a:xfrm>
          <a:off x="4686300" y="557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175,373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73721</xdr:rowOff>
    </xdr:from>
    <xdr:to>
      <xdr:col>5</xdr:col>
      <xdr:colOff>409575</xdr:colOff>
      <xdr:row>34</xdr:row>
      <xdr:rowOff>3871</xdr:rowOff>
    </xdr:to>
    <xdr:sp macro="" textlink="">
      <xdr:nvSpPr>
        <xdr:cNvPr id="82" name="円/楕円 81"/>
        <xdr:cNvSpPr/>
      </xdr:nvSpPr>
      <xdr:spPr>
        <a:xfrm>
          <a:off x="3746500" y="57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20398</xdr:rowOff>
    </xdr:from>
    <xdr:ext cx="599010" cy="259045"/>
    <xdr:sp macro="" textlink="">
      <xdr:nvSpPr>
        <xdr:cNvPr id="83" name="テキスト ボックス 82"/>
        <xdr:cNvSpPr txBox="1"/>
      </xdr:nvSpPr>
      <xdr:spPr>
        <a:xfrm>
          <a:off x="3497794" y="55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174,492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94760</xdr:rowOff>
    </xdr:from>
    <xdr:to>
      <xdr:col>4</xdr:col>
      <xdr:colOff>206375</xdr:colOff>
      <xdr:row>34</xdr:row>
      <xdr:rowOff>24910</xdr:rowOff>
    </xdr:to>
    <xdr:sp macro="" textlink="">
      <xdr:nvSpPr>
        <xdr:cNvPr id="84" name="円/楕円 83"/>
        <xdr:cNvSpPr/>
      </xdr:nvSpPr>
      <xdr:spPr>
        <a:xfrm>
          <a:off x="2857500" y="57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41437</xdr:rowOff>
    </xdr:from>
    <xdr:ext cx="599010" cy="259045"/>
    <xdr:sp macro="" textlink="">
      <xdr:nvSpPr>
        <xdr:cNvPr id="85" name="テキスト ボックス 84"/>
        <xdr:cNvSpPr txBox="1"/>
      </xdr:nvSpPr>
      <xdr:spPr>
        <a:xfrm>
          <a:off x="2608794" y="552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93152</xdr:rowOff>
    </xdr:from>
    <xdr:to>
      <xdr:col>3</xdr:col>
      <xdr:colOff>3175</xdr:colOff>
      <xdr:row>34</xdr:row>
      <xdr:rowOff>23302</xdr:rowOff>
    </xdr:to>
    <xdr:sp macro="" textlink="">
      <xdr:nvSpPr>
        <xdr:cNvPr id="86" name="円/楕円 85"/>
        <xdr:cNvSpPr/>
      </xdr:nvSpPr>
      <xdr:spPr>
        <a:xfrm>
          <a:off x="1968500" y="57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39829</xdr:rowOff>
    </xdr:from>
    <xdr:ext cx="599010" cy="259045"/>
    <xdr:sp macro="" textlink="">
      <xdr:nvSpPr>
        <xdr:cNvPr id="87" name="テキスト ボックス 86"/>
        <xdr:cNvSpPr txBox="1"/>
      </xdr:nvSpPr>
      <xdr:spPr>
        <a:xfrm>
          <a:off x="1719794" y="55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152519</xdr:rowOff>
    </xdr:from>
    <xdr:to>
      <xdr:col>1</xdr:col>
      <xdr:colOff>485775</xdr:colOff>
      <xdr:row>34</xdr:row>
      <xdr:rowOff>82669</xdr:rowOff>
    </xdr:to>
    <xdr:sp macro="" textlink="">
      <xdr:nvSpPr>
        <xdr:cNvPr id="88" name="円/楕円 87"/>
        <xdr:cNvSpPr/>
      </xdr:nvSpPr>
      <xdr:spPr>
        <a:xfrm>
          <a:off x="1079500" y="58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99196</xdr:rowOff>
    </xdr:from>
    <xdr:ext cx="599010" cy="259045"/>
    <xdr:sp macro="" textlink="">
      <xdr:nvSpPr>
        <xdr:cNvPr id="89" name="テキスト ボックス 88"/>
        <xdr:cNvSpPr txBox="1"/>
      </xdr:nvSpPr>
      <xdr:spPr>
        <a:xfrm>
          <a:off x="830794" y="558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137909</xdr:rowOff>
    </xdr:from>
    <xdr:to>
      <xdr:col>6</xdr:col>
      <xdr:colOff>511175</xdr:colOff>
      <xdr:row>52</xdr:row>
      <xdr:rowOff>26101</xdr:rowOff>
    </xdr:to>
    <xdr:cxnSp macro="">
      <xdr:nvCxnSpPr>
        <xdr:cNvPr id="119" name="直線コネクタ 118"/>
        <xdr:cNvCxnSpPr/>
      </xdr:nvCxnSpPr>
      <xdr:spPr>
        <a:xfrm flipV="1">
          <a:off x="3797300" y="8881859"/>
          <a:ext cx="8382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26101</xdr:rowOff>
    </xdr:from>
    <xdr:to>
      <xdr:col>5</xdr:col>
      <xdr:colOff>358775</xdr:colOff>
      <xdr:row>52</xdr:row>
      <xdr:rowOff>72530</xdr:rowOff>
    </xdr:to>
    <xdr:cxnSp macro="">
      <xdr:nvCxnSpPr>
        <xdr:cNvPr id="122" name="直線コネクタ 121"/>
        <xdr:cNvCxnSpPr/>
      </xdr:nvCxnSpPr>
      <xdr:spPr>
        <a:xfrm flipV="1">
          <a:off x="2908300" y="8941501"/>
          <a:ext cx="8890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72530</xdr:rowOff>
    </xdr:from>
    <xdr:to>
      <xdr:col>4</xdr:col>
      <xdr:colOff>155575</xdr:colOff>
      <xdr:row>52</xdr:row>
      <xdr:rowOff>162979</xdr:rowOff>
    </xdr:to>
    <xdr:cxnSp macro="">
      <xdr:nvCxnSpPr>
        <xdr:cNvPr id="125" name="直線コネクタ 124"/>
        <xdr:cNvCxnSpPr/>
      </xdr:nvCxnSpPr>
      <xdr:spPr>
        <a:xfrm flipV="1">
          <a:off x="2019300" y="8987930"/>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162979</xdr:rowOff>
    </xdr:from>
    <xdr:to>
      <xdr:col>2</xdr:col>
      <xdr:colOff>638175</xdr:colOff>
      <xdr:row>53</xdr:row>
      <xdr:rowOff>24805</xdr:rowOff>
    </xdr:to>
    <xdr:cxnSp macro="">
      <xdr:nvCxnSpPr>
        <xdr:cNvPr id="128" name="直線コネクタ 127"/>
        <xdr:cNvCxnSpPr/>
      </xdr:nvCxnSpPr>
      <xdr:spPr>
        <a:xfrm flipV="1">
          <a:off x="1130300" y="9078379"/>
          <a:ext cx="889000" cy="3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87109</xdr:rowOff>
    </xdr:from>
    <xdr:to>
      <xdr:col>6</xdr:col>
      <xdr:colOff>561975</xdr:colOff>
      <xdr:row>52</xdr:row>
      <xdr:rowOff>17259</xdr:rowOff>
    </xdr:to>
    <xdr:sp macro="" textlink="">
      <xdr:nvSpPr>
        <xdr:cNvPr id="138" name="円/楕円 137"/>
        <xdr:cNvSpPr/>
      </xdr:nvSpPr>
      <xdr:spPr>
        <a:xfrm>
          <a:off x="4584700" y="88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2036</xdr:rowOff>
    </xdr:from>
    <xdr:ext cx="599010" cy="259045"/>
    <xdr:sp macro="" textlink="">
      <xdr:nvSpPr>
        <xdr:cNvPr id="139" name="物件費該当値テキスト"/>
        <xdr:cNvSpPr txBox="1"/>
      </xdr:nvSpPr>
      <xdr:spPr>
        <a:xfrm>
          <a:off x="4686300" y="874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217,735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146751</xdr:rowOff>
    </xdr:from>
    <xdr:to>
      <xdr:col>5</xdr:col>
      <xdr:colOff>409575</xdr:colOff>
      <xdr:row>52</xdr:row>
      <xdr:rowOff>76901</xdr:rowOff>
    </xdr:to>
    <xdr:sp macro="" textlink="">
      <xdr:nvSpPr>
        <xdr:cNvPr id="140" name="円/楕円 139"/>
        <xdr:cNvSpPr/>
      </xdr:nvSpPr>
      <xdr:spPr>
        <a:xfrm>
          <a:off x="3746500" y="88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93428</xdr:rowOff>
    </xdr:from>
    <xdr:ext cx="599010" cy="259045"/>
    <xdr:sp macro="" textlink="">
      <xdr:nvSpPr>
        <xdr:cNvPr id="141" name="テキスト ボックス 140"/>
        <xdr:cNvSpPr txBox="1"/>
      </xdr:nvSpPr>
      <xdr:spPr>
        <a:xfrm>
          <a:off x="3497794" y="866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21730</xdr:rowOff>
    </xdr:from>
    <xdr:to>
      <xdr:col>4</xdr:col>
      <xdr:colOff>206375</xdr:colOff>
      <xdr:row>52</xdr:row>
      <xdr:rowOff>123330</xdr:rowOff>
    </xdr:to>
    <xdr:sp macro="" textlink="">
      <xdr:nvSpPr>
        <xdr:cNvPr id="142" name="円/楕円 141"/>
        <xdr:cNvSpPr/>
      </xdr:nvSpPr>
      <xdr:spPr>
        <a:xfrm>
          <a:off x="2857500" y="89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139857</xdr:rowOff>
    </xdr:from>
    <xdr:ext cx="599010" cy="259045"/>
    <xdr:sp macro="" textlink="">
      <xdr:nvSpPr>
        <xdr:cNvPr id="143" name="テキスト ボックス 142"/>
        <xdr:cNvSpPr txBox="1"/>
      </xdr:nvSpPr>
      <xdr:spPr>
        <a:xfrm>
          <a:off x="2608794" y="87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203,815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112179</xdr:rowOff>
    </xdr:from>
    <xdr:to>
      <xdr:col>3</xdr:col>
      <xdr:colOff>3175</xdr:colOff>
      <xdr:row>53</xdr:row>
      <xdr:rowOff>42329</xdr:rowOff>
    </xdr:to>
    <xdr:sp macro="" textlink="">
      <xdr:nvSpPr>
        <xdr:cNvPr id="144" name="円/楕円 143"/>
        <xdr:cNvSpPr/>
      </xdr:nvSpPr>
      <xdr:spPr>
        <a:xfrm>
          <a:off x="1968500" y="90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58856</xdr:rowOff>
    </xdr:from>
    <xdr:ext cx="599010" cy="259045"/>
    <xdr:sp macro="" textlink="">
      <xdr:nvSpPr>
        <xdr:cNvPr id="145" name="テキスト ボックス 144"/>
        <xdr:cNvSpPr txBox="1"/>
      </xdr:nvSpPr>
      <xdr:spPr>
        <a:xfrm>
          <a:off x="1719794" y="880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145455</xdr:rowOff>
    </xdr:from>
    <xdr:to>
      <xdr:col>1</xdr:col>
      <xdr:colOff>485775</xdr:colOff>
      <xdr:row>53</xdr:row>
      <xdr:rowOff>75605</xdr:rowOff>
    </xdr:to>
    <xdr:sp macro="" textlink="">
      <xdr:nvSpPr>
        <xdr:cNvPr id="146" name="円/楕円 145"/>
        <xdr:cNvSpPr/>
      </xdr:nvSpPr>
      <xdr:spPr>
        <a:xfrm>
          <a:off x="1079500" y="90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92132</xdr:rowOff>
    </xdr:from>
    <xdr:ext cx="599010" cy="259045"/>
    <xdr:sp macro="" textlink="">
      <xdr:nvSpPr>
        <xdr:cNvPr id="147" name="テキスト ボックス 146"/>
        <xdr:cNvSpPr txBox="1"/>
      </xdr:nvSpPr>
      <xdr:spPr>
        <a:xfrm>
          <a:off x="830794" y="883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65245</xdr:rowOff>
    </xdr:from>
    <xdr:to>
      <xdr:col>6</xdr:col>
      <xdr:colOff>511175</xdr:colOff>
      <xdr:row>75</xdr:row>
      <xdr:rowOff>147176</xdr:rowOff>
    </xdr:to>
    <xdr:cxnSp macro="">
      <xdr:nvCxnSpPr>
        <xdr:cNvPr id="174" name="直線コネクタ 173"/>
        <xdr:cNvCxnSpPr/>
      </xdr:nvCxnSpPr>
      <xdr:spPr>
        <a:xfrm flipV="1">
          <a:off x="3797300" y="12923995"/>
          <a:ext cx="838200" cy="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110920</xdr:rowOff>
    </xdr:from>
    <xdr:to>
      <xdr:col>5</xdr:col>
      <xdr:colOff>358775</xdr:colOff>
      <xdr:row>75</xdr:row>
      <xdr:rowOff>147176</xdr:rowOff>
    </xdr:to>
    <xdr:cxnSp macro="">
      <xdr:nvCxnSpPr>
        <xdr:cNvPr id="177" name="直線コネクタ 176"/>
        <xdr:cNvCxnSpPr/>
      </xdr:nvCxnSpPr>
      <xdr:spPr>
        <a:xfrm>
          <a:off x="2908300" y="12455320"/>
          <a:ext cx="889000" cy="5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110920</xdr:rowOff>
    </xdr:from>
    <xdr:to>
      <xdr:col>4</xdr:col>
      <xdr:colOff>155575</xdr:colOff>
      <xdr:row>76</xdr:row>
      <xdr:rowOff>4186</xdr:rowOff>
    </xdr:to>
    <xdr:cxnSp macro="">
      <xdr:nvCxnSpPr>
        <xdr:cNvPr id="180" name="直線コネクタ 179"/>
        <xdr:cNvCxnSpPr/>
      </xdr:nvCxnSpPr>
      <xdr:spPr>
        <a:xfrm flipV="1">
          <a:off x="2019300" y="12455320"/>
          <a:ext cx="889000" cy="57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4186</xdr:rowOff>
    </xdr:from>
    <xdr:to>
      <xdr:col>2</xdr:col>
      <xdr:colOff>638175</xdr:colOff>
      <xdr:row>76</xdr:row>
      <xdr:rowOff>71005</xdr:rowOff>
    </xdr:to>
    <xdr:cxnSp macro="">
      <xdr:nvCxnSpPr>
        <xdr:cNvPr id="183" name="直線コネクタ 182"/>
        <xdr:cNvCxnSpPr/>
      </xdr:nvCxnSpPr>
      <xdr:spPr>
        <a:xfrm flipV="1">
          <a:off x="1130300" y="13034386"/>
          <a:ext cx="8890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14445</xdr:rowOff>
    </xdr:from>
    <xdr:to>
      <xdr:col>6</xdr:col>
      <xdr:colOff>561975</xdr:colOff>
      <xdr:row>75</xdr:row>
      <xdr:rowOff>116045</xdr:rowOff>
    </xdr:to>
    <xdr:sp macro="" textlink="">
      <xdr:nvSpPr>
        <xdr:cNvPr id="193" name="円/楕円 192"/>
        <xdr:cNvSpPr/>
      </xdr:nvSpPr>
      <xdr:spPr>
        <a:xfrm>
          <a:off x="4584700" y="128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37322</xdr:rowOff>
    </xdr:from>
    <xdr:ext cx="534377" cy="259045"/>
    <xdr:sp macro="" textlink="">
      <xdr:nvSpPr>
        <xdr:cNvPr id="194" name="維持補修費該当値テキスト"/>
        <xdr:cNvSpPr txBox="1"/>
      </xdr:nvSpPr>
      <xdr:spPr>
        <a:xfrm>
          <a:off x="4686300" y="127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25,757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96376</xdr:rowOff>
    </xdr:from>
    <xdr:to>
      <xdr:col>5</xdr:col>
      <xdr:colOff>409575</xdr:colOff>
      <xdr:row>76</xdr:row>
      <xdr:rowOff>26526</xdr:rowOff>
    </xdr:to>
    <xdr:sp macro="" textlink="">
      <xdr:nvSpPr>
        <xdr:cNvPr id="195" name="円/楕円 194"/>
        <xdr:cNvSpPr/>
      </xdr:nvSpPr>
      <xdr:spPr>
        <a:xfrm>
          <a:off x="3746500" y="129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43053</xdr:rowOff>
    </xdr:from>
    <xdr:ext cx="534377" cy="259045"/>
    <xdr:sp macro="" textlink="">
      <xdr:nvSpPr>
        <xdr:cNvPr id="196" name="テキスト ボックス 195"/>
        <xdr:cNvSpPr txBox="1"/>
      </xdr:nvSpPr>
      <xdr:spPr>
        <a:xfrm>
          <a:off x="3530111" y="127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60120</xdr:rowOff>
    </xdr:from>
    <xdr:to>
      <xdr:col>4</xdr:col>
      <xdr:colOff>206375</xdr:colOff>
      <xdr:row>72</xdr:row>
      <xdr:rowOff>161720</xdr:rowOff>
    </xdr:to>
    <xdr:sp macro="" textlink="">
      <xdr:nvSpPr>
        <xdr:cNvPr id="197" name="円/楕円 196"/>
        <xdr:cNvSpPr/>
      </xdr:nvSpPr>
      <xdr:spPr>
        <a:xfrm>
          <a:off x="2857500" y="124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6797</xdr:rowOff>
    </xdr:from>
    <xdr:ext cx="534377" cy="259045"/>
    <xdr:sp macro="" textlink="">
      <xdr:nvSpPr>
        <xdr:cNvPr id="198" name="テキスト ボックス 197"/>
        <xdr:cNvSpPr txBox="1"/>
      </xdr:nvSpPr>
      <xdr:spPr>
        <a:xfrm>
          <a:off x="2641111" y="121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124836</xdr:rowOff>
    </xdr:from>
    <xdr:to>
      <xdr:col>3</xdr:col>
      <xdr:colOff>3175</xdr:colOff>
      <xdr:row>76</xdr:row>
      <xdr:rowOff>54986</xdr:rowOff>
    </xdr:to>
    <xdr:sp macro="" textlink="">
      <xdr:nvSpPr>
        <xdr:cNvPr id="199" name="円/楕円 198"/>
        <xdr:cNvSpPr/>
      </xdr:nvSpPr>
      <xdr:spPr>
        <a:xfrm>
          <a:off x="1968500" y="129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71513</xdr:rowOff>
    </xdr:from>
    <xdr:ext cx="534377" cy="259045"/>
    <xdr:sp macro="" textlink="">
      <xdr:nvSpPr>
        <xdr:cNvPr id="200" name="テキスト ボックス 199"/>
        <xdr:cNvSpPr txBox="1"/>
      </xdr:nvSpPr>
      <xdr:spPr>
        <a:xfrm>
          <a:off x="1752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20205</xdr:rowOff>
    </xdr:from>
    <xdr:to>
      <xdr:col>1</xdr:col>
      <xdr:colOff>485775</xdr:colOff>
      <xdr:row>76</xdr:row>
      <xdr:rowOff>121805</xdr:rowOff>
    </xdr:to>
    <xdr:sp macro="" textlink="">
      <xdr:nvSpPr>
        <xdr:cNvPr id="201" name="円/楕円 200"/>
        <xdr:cNvSpPr/>
      </xdr:nvSpPr>
      <xdr:spPr>
        <a:xfrm>
          <a:off x="1079500" y="13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138333</xdr:rowOff>
    </xdr:from>
    <xdr:ext cx="534377" cy="259045"/>
    <xdr:sp macro="" textlink="">
      <xdr:nvSpPr>
        <xdr:cNvPr id="202" name="テキスト ボックス 201"/>
        <xdr:cNvSpPr txBox="1"/>
      </xdr:nvSpPr>
      <xdr:spPr>
        <a:xfrm>
          <a:off x="863111" y="128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92918</xdr:rowOff>
    </xdr:from>
    <xdr:to>
      <xdr:col>6</xdr:col>
      <xdr:colOff>511175</xdr:colOff>
      <xdr:row>97</xdr:row>
      <xdr:rowOff>165271</xdr:rowOff>
    </xdr:to>
    <xdr:cxnSp macro="">
      <xdr:nvCxnSpPr>
        <xdr:cNvPr id="234" name="直線コネクタ 233"/>
        <xdr:cNvCxnSpPr/>
      </xdr:nvCxnSpPr>
      <xdr:spPr>
        <a:xfrm flipV="1">
          <a:off x="3797300" y="16723568"/>
          <a:ext cx="838200" cy="7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165271</xdr:rowOff>
    </xdr:from>
    <xdr:to>
      <xdr:col>5</xdr:col>
      <xdr:colOff>358775</xdr:colOff>
      <xdr:row>97</xdr:row>
      <xdr:rowOff>165743</xdr:rowOff>
    </xdr:to>
    <xdr:cxnSp macro="">
      <xdr:nvCxnSpPr>
        <xdr:cNvPr id="237" name="直線コネクタ 236"/>
        <xdr:cNvCxnSpPr/>
      </xdr:nvCxnSpPr>
      <xdr:spPr>
        <a:xfrm flipV="1">
          <a:off x="2908300" y="16795921"/>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165743</xdr:rowOff>
    </xdr:from>
    <xdr:to>
      <xdr:col>4</xdr:col>
      <xdr:colOff>155575</xdr:colOff>
      <xdr:row>98</xdr:row>
      <xdr:rowOff>65405</xdr:rowOff>
    </xdr:to>
    <xdr:cxnSp macro="">
      <xdr:nvCxnSpPr>
        <xdr:cNvPr id="240" name="直線コネクタ 239"/>
        <xdr:cNvCxnSpPr/>
      </xdr:nvCxnSpPr>
      <xdr:spPr>
        <a:xfrm flipV="1">
          <a:off x="2019300" y="16796393"/>
          <a:ext cx="889000" cy="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65405</xdr:rowOff>
    </xdr:from>
    <xdr:to>
      <xdr:col>2</xdr:col>
      <xdr:colOff>638175</xdr:colOff>
      <xdr:row>98</xdr:row>
      <xdr:rowOff>113623</xdr:rowOff>
    </xdr:to>
    <xdr:cxnSp macro="">
      <xdr:nvCxnSpPr>
        <xdr:cNvPr id="243" name="直線コネクタ 242"/>
        <xdr:cNvCxnSpPr/>
      </xdr:nvCxnSpPr>
      <xdr:spPr>
        <a:xfrm flipV="1">
          <a:off x="1130300" y="16867505"/>
          <a:ext cx="8890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42118</xdr:rowOff>
    </xdr:from>
    <xdr:to>
      <xdr:col>6</xdr:col>
      <xdr:colOff>561975</xdr:colOff>
      <xdr:row>97</xdr:row>
      <xdr:rowOff>143718</xdr:rowOff>
    </xdr:to>
    <xdr:sp macro="" textlink="">
      <xdr:nvSpPr>
        <xdr:cNvPr id="253" name="円/楕円 252"/>
        <xdr:cNvSpPr/>
      </xdr:nvSpPr>
      <xdr:spPr>
        <a:xfrm>
          <a:off x="4584700" y="166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20545</xdr:rowOff>
    </xdr:from>
    <xdr:ext cx="534377" cy="259045"/>
    <xdr:sp macro="" textlink="">
      <xdr:nvSpPr>
        <xdr:cNvPr id="254" name="扶助費該当値テキスト"/>
        <xdr:cNvSpPr txBox="1"/>
      </xdr:nvSpPr>
      <xdr:spPr>
        <a:xfrm>
          <a:off x="4686300" y="1665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114471</xdr:rowOff>
    </xdr:from>
    <xdr:to>
      <xdr:col>5</xdr:col>
      <xdr:colOff>409575</xdr:colOff>
      <xdr:row>98</xdr:row>
      <xdr:rowOff>44621</xdr:rowOff>
    </xdr:to>
    <xdr:sp macro="" textlink="">
      <xdr:nvSpPr>
        <xdr:cNvPr id="255" name="円/楕円 254"/>
        <xdr:cNvSpPr/>
      </xdr:nvSpPr>
      <xdr:spPr>
        <a:xfrm>
          <a:off x="3746500" y="16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35748</xdr:rowOff>
    </xdr:from>
    <xdr:ext cx="534377" cy="259045"/>
    <xdr:sp macro="" textlink="">
      <xdr:nvSpPr>
        <xdr:cNvPr id="256" name="テキスト ボックス 255"/>
        <xdr:cNvSpPr txBox="1"/>
      </xdr:nvSpPr>
      <xdr:spPr>
        <a:xfrm>
          <a:off x="3530111" y="168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114943</xdr:rowOff>
    </xdr:from>
    <xdr:to>
      <xdr:col>4</xdr:col>
      <xdr:colOff>206375</xdr:colOff>
      <xdr:row>98</xdr:row>
      <xdr:rowOff>45093</xdr:rowOff>
    </xdr:to>
    <xdr:sp macro="" textlink="">
      <xdr:nvSpPr>
        <xdr:cNvPr id="257" name="円/楕円 256"/>
        <xdr:cNvSpPr/>
      </xdr:nvSpPr>
      <xdr:spPr>
        <a:xfrm>
          <a:off x="2857500" y="167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36220</xdr:rowOff>
    </xdr:from>
    <xdr:ext cx="534377" cy="259045"/>
    <xdr:sp macro="" textlink="">
      <xdr:nvSpPr>
        <xdr:cNvPr id="258" name="テキスト ボックス 257"/>
        <xdr:cNvSpPr txBox="1"/>
      </xdr:nvSpPr>
      <xdr:spPr>
        <a:xfrm>
          <a:off x="2641111" y="168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14605</xdr:rowOff>
    </xdr:from>
    <xdr:to>
      <xdr:col>3</xdr:col>
      <xdr:colOff>3175</xdr:colOff>
      <xdr:row>98</xdr:row>
      <xdr:rowOff>116205</xdr:rowOff>
    </xdr:to>
    <xdr:sp macro="" textlink="">
      <xdr:nvSpPr>
        <xdr:cNvPr id="259" name="円/楕円 258"/>
        <xdr:cNvSpPr/>
      </xdr:nvSpPr>
      <xdr:spPr>
        <a:xfrm>
          <a:off x="1968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107332</xdr:rowOff>
    </xdr:from>
    <xdr:ext cx="534377" cy="259045"/>
    <xdr:sp macro="" textlink="">
      <xdr:nvSpPr>
        <xdr:cNvPr id="260" name="テキスト ボックス 259"/>
        <xdr:cNvSpPr txBox="1"/>
      </xdr:nvSpPr>
      <xdr:spPr>
        <a:xfrm>
          <a:off x="1752111" y="169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62823</xdr:rowOff>
    </xdr:from>
    <xdr:to>
      <xdr:col>1</xdr:col>
      <xdr:colOff>485775</xdr:colOff>
      <xdr:row>98</xdr:row>
      <xdr:rowOff>164423</xdr:rowOff>
    </xdr:to>
    <xdr:sp macro="" textlink="">
      <xdr:nvSpPr>
        <xdr:cNvPr id="261" name="円/楕円 260"/>
        <xdr:cNvSpPr/>
      </xdr:nvSpPr>
      <xdr:spPr>
        <a:xfrm>
          <a:off x="1079500" y="168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155550</xdr:rowOff>
    </xdr:from>
    <xdr:ext cx="534377" cy="259045"/>
    <xdr:sp macro="" textlink="">
      <xdr:nvSpPr>
        <xdr:cNvPr id="262" name="テキスト ボックス 261"/>
        <xdr:cNvSpPr txBox="1"/>
      </xdr:nvSpPr>
      <xdr:spPr>
        <a:xfrm>
          <a:off x="863111" y="169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6015</xdr:rowOff>
    </xdr:from>
    <xdr:to>
      <xdr:col>15</xdr:col>
      <xdr:colOff>180975</xdr:colOff>
      <xdr:row>33</xdr:row>
      <xdr:rowOff>28418</xdr:rowOff>
    </xdr:to>
    <xdr:cxnSp macro="">
      <xdr:nvCxnSpPr>
        <xdr:cNvPr id="291" name="直線コネクタ 290"/>
        <xdr:cNvCxnSpPr/>
      </xdr:nvCxnSpPr>
      <xdr:spPr>
        <a:xfrm flipV="1">
          <a:off x="9639300" y="5663865"/>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28418</xdr:rowOff>
    </xdr:from>
    <xdr:to>
      <xdr:col>14</xdr:col>
      <xdr:colOff>28575</xdr:colOff>
      <xdr:row>33</xdr:row>
      <xdr:rowOff>127512</xdr:rowOff>
    </xdr:to>
    <xdr:cxnSp macro="">
      <xdr:nvCxnSpPr>
        <xdr:cNvPr id="294" name="直線コネクタ 293"/>
        <xdr:cNvCxnSpPr/>
      </xdr:nvCxnSpPr>
      <xdr:spPr>
        <a:xfrm flipV="1">
          <a:off x="8750300" y="5686268"/>
          <a:ext cx="889000" cy="9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89515</xdr:rowOff>
    </xdr:from>
    <xdr:to>
      <xdr:col>12</xdr:col>
      <xdr:colOff>511175</xdr:colOff>
      <xdr:row>33</xdr:row>
      <xdr:rowOff>127512</xdr:rowOff>
    </xdr:to>
    <xdr:cxnSp macro="">
      <xdr:nvCxnSpPr>
        <xdr:cNvPr id="297" name="直線コネクタ 296"/>
        <xdr:cNvCxnSpPr/>
      </xdr:nvCxnSpPr>
      <xdr:spPr>
        <a:xfrm>
          <a:off x="7861300" y="5575915"/>
          <a:ext cx="889000" cy="2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89515</xdr:rowOff>
    </xdr:from>
    <xdr:to>
      <xdr:col>11</xdr:col>
      <xdr:colOff>307975</xdr:colOff>
      <xdr:row>33</xdr:row>
      <xdr:rowOff>36914</xdr:rowOff>
    </xdr:to>
    <xdr:cxnSp macro="">
      <xdr:nvCxnSpPr>
        <xdr:cNvPr id="300" name="直線コネクタ 299"/>
        <xdr:cNvCxnSpPr/>
      </xdr:nvCxnSpPr>
      <xdr:spPr>
        <a:xfrm flipV="1">
          <a:off x="6972300" y="5575915"/>
          <a:ext cx="889000" cy="11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126665</xdr:rowOff>
    </xdr:from>
    <xdr:to>
      <xdr:col>15</xdr:col>
      <xdr:colOff>231775</xdr:colOff>
      <xdr:row>33</xdr:row>
      <xdr:rowOff>56815</xdr:rowOff>
    </xdr:to>
    <xdr:sp macro="" textlink="">
      <xdr:nvSpPr>
        <xdr:cNvPr id="310" name="円/楕円 309"/>
        <xdr:cNvSpPr/>
      </xdr:nvSpPr>
      <xdr:spPr>
        <a:xfrm>
          <a:off x="10426700" y="56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149542</xdr:rowOff>
    </xdr:from>
    <xdr:ext cx="599010" cy="259045"/>
    <xdr:sp macro="" textlink="">
      <xdr:nvSpPr>
        <xdr:cNvPr id="311" name="補助費等該当値テキスト"/>
        <xdr:cNvSpPr txBox="1"/>
      </xdr:nvSpPr>
      <xdr:spPr>
        <a:xfrm>
          <a:off x="10528300" y="546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280,088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149068</xdr:rowOff>
    </xdr:from>
    <xdr:to>
      <xdr:col>14</xdr:col>
      <xdr:colOff>79375</xdr:colOff>
      <xdr:row>33</xdr:row>
      <xdr:rowOff>79218</xdr:rowOff>
    </xdr:to>
    <xdr:sp macro="" textlink="">
      <xdr:nvSpPr>
        <xdr:cNvPr id="312" name="円/楕円 311"/>
        <xdr:cNvSpPr/>
      </xdr:nvSpPr>
      <xdr:spPr>
        <a:xfrm>
          <a:off x="9588500" y="5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95745</xdr:rowOff>
    </xdr:from>
    <xdr:ext cx="599010" cy="259045"/>
    <xdr:sp macro="" textlink="">
      <xdr:nvSpPr>
        <xdr:cNvPr id="313" name="テキスト ボックス 312"/>
        <xdr:cNvSpPr txBox="1"/>
      </xdr:nvSpPr>
      <xdr:spPr>
        <a:xfrm>
          <a:off x="9339794" y="541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274,208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76712</xdr:rowOff>
    </xdr:from>
    <xdr:to>
      <xdr:col>12</xdr:col>
      <xdr:colOff>561975</xdr:colOff>
      <xdr:row>34</xdr:row>
      <xdr:rowOff>6862</xdr:rowOff>
    </xdr:to>
    <xdr:sp macro="" textlink="">
      <xdr:nvSpPr>
        <xdr:cNvPr id="314" name="円/楕円 313"/>
        <xdr:cNvSpPr/>
      </xdr:nvSpPr>
      <xdr:spPr>
        <a:xfrm>
          <a:off x="8699500" y="5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23389</xdr:rowOff>
    </xdr:from>
    <xdr:ext cx="599010" cy="259045"/>
    <xdr:sp macro="" textlink="">
      <xdr:nvSpPr>
        <xdr:cNvPr id="315" name="テキスト ボックス 314"/>
        <xdr:cNvSpPr txBox="1"/>
      </xdr:nvSpPr>
      <xdr:spPr>
        <a:xfrm>
          <a:off x="8450794" y="550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248,199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38715</xdr:rowOff>
    </xdr:from>
    <xdr:to>
      <xdr:col>11</xdr:col>
      <xdr:colOff>358775</xdr:colOff>
      <xdr:row>32</xdr:row>
      <xdr:rowOff>140315</xdr:rowOff>
    </xdr:to>
    <xdr:sp macro="" textlink="">
      <xdr:nvSpPr>
        <xdr:cNvPr id="316" name="円/楕円 315"/>
        <xdr:cNvSpPr/>
      </xdr:nvSpPr>
      <xdr:spPr>
        <a:xfrm>
          <a:off x="7810500" y="55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156842</xdr:rowOff>
    </xdr:from>
    <xdr:ext cx="599010" cy="259045"/>
    <xdr:sp macro="" textlink="">
      <xdr:nvSpPr>
        <xdr:cNvPr id="317" name="テキスト ボックス 316"/>
        <xdr:cNvSpPr txBox="1"/>
      </xdr:nvSpPr>
      <xdr:spPr>
        <a:xfrm>
          <a:off x="7561794" y="53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303,172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157564</xdr:rowOff>
    </xdr:from>
    <xdr:to>
      <xdr:col>10</xdr:col>
      <xdr:colOff>155575</xdr:colOff>
      <xdr:row>33</xdr:row>
      <xdr:rowOff>87714</xdr:rowOff>
    </xdr:to>
    <xdr:sp macro="" textlink="">
      <xdr:nvSpPr>
        <xdr:cNvPr id="318" name="円/楕円 317"/>
        <xdr:cNvSpPr/>
      </xdr:nvSpPr>
      <xdr:spPr>
        <a:xfrm>
          <a:off x="6921500" y="56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104241</xdr:rowOff>
    </xdr:from>
    <xdr:ext cx="599010" cy="259045"/>
    <xdr:sp macro="" textlink="">
      <xdr:nvSpPr>
        <xdr:cNvPr id="319" name="テキスト ボックス 318"/>
        <xdr:cNvSpPr txBox="1"/>
      </xdr:nvSpPr>
      <xdr:spPr>
        <a:xfrm>
          <a:off x="6672794" y="54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107317</xdr:rowOff>
    </xdr:from>
    <xdr:to>
      <xdr:col>15</xdr:col>
      <xdr:colOff>180975</xdr:colOff>
      <xdr:row>53</xdr:row>
      <xdr:rowOff>128610</xdr:rowOff>
    </xdr:to>
    <xdr:cxnSp macro="">
      <xdr:nvCxnSpPr>
        <xdr:cNvPr id="350" name="直線コネクタ 349"/>
        <xdr:cNvCxnSpPr/>
      </xdr:nvCxnSpPr>
      <xdr:spPr>
        <a:xfrm>
          <a:off x="9639300" y="9022717"/>
          <a:ext cx="838200" cy="1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107317</xdr:rowOff>
    </xdr:from>
    <xdr:to>
      <xdr:col>14</xdr:col>
      <xdr:colOff>28575</xdr:colOff>
      <xdr:row>54</xdr:row>
      <xdr:rowOff>159160</xdr:rowOff>
    </xdr:to>
    <xdr:cxnSp macro="">
      <xdr:nvCxnSpPr>
        <xdr:cNvPr id="353" name="直線コネクタ 352"/>
        <xdr:cNvCxnSpPr/>
      </xdr:nvCxnSpPr>
      <xdr:spPr>
        <a:xfrm flipV="1">
          <a:off x="8750300" y="9022717"/>
          <a:ext cx="889000" cy="39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159160</xdr:rowOff>
    </xdr:from>
    <xdr:to>
      <xdr:col>12</xdr:col>
      <xdr:colOff>511175</xdr:colOff>
      <xdr:row>55</xdr:row>
      <xdr:rowOff>68720</xdr:rowOff>
    </xdr:to>
    <xdr:cxnSp macro="">
      <xdr:nvCxnSpPr>
        <xdr:cNvPr id="356" name="直線コネクタ 355"/>
        <xdr:cNvCxnSpPr/>
      </xdr:nvCxnSpPr>
      <xdr:spPr>
        <a:xfrm flipV="1">
          <a:off x="7861300" y="9417460"/>
          <a:ext cx="889000" cy="8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94669</xdr:rowOff>
    </xdr:from>
    <xdr:to>
      <xdr:col>11</xdr:col>
      <xdr:colOff>307975</xdr:colOff>
      <xdr:row>55</xdr:row>
      <xdr:rowOff>68720</xdr:rowOff>
    </xdr:to>
    <xdr:cxnSp macro="">
      <xdr:nvCxnSpPr>
        <xdr:cNvPr id="359" name="直線コネクタ 358"/>
        <xdr:cNvCxnSpPr/>
      </xdr:nvCxnSpPr>
      <xdr:spPr>
        <a:xfrm>
          <a:off x="6972300" y="9352969"/>
          <a:ext cx="889000" cy="14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77810</xdr:rowOff>
    </xdr:from>
    <xdr:to>
      <xdr:col>15</xdr:col>
      <xdr:colOff>231775</xdr:colOff>
      <xdr:row>54</xdr:row>
      <xdr:rowOff>7960</xdr:rowOff>
    </xdr:to>
    <xdr:sp macro="" textlink="">
      <xdr:nvSpPr>
        <xdr:cNvPr id="369" name="円/楕円 368"/>
        <xdr:cNvSpPr/>
      </xdr:nvSpPr>
      <xdr:spPr>
        <a:xfrm>
          <a:off x="10426700" y="91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100687</xdr:rowOff>
    </xdr:from>
    <xdr:ext cx="599010" cy="259045"/>
    <xdr:sp macro="" textlink="">
      <xdr:nvSpPr>
        <xdr:cNvPr id="370" name="普通建設事業費該当値テキスト"/>
        <xdr:cNvSpPr txBox="1"/>
      </xdr:nvSpPr>
      <xdr:spPr>
        <a:xfrm>
          <a:off x="10528300" y="90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305,896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56517</xdr:rowOff>
    </xdr:from>
    <xdr:to>
      <xdr:col>14</xdr:col>
      <xdr:colOff>79375</xdr:colOff>
      <xdr:row>52</xdr:row>
      <xdr:rowOff>158117</xdr:rowOff>
    </xdr:to>
    <xdr:sp macro="" textlink="">
      <xdr:nvSpPr>
        <xdr:cNvPr id="371" name="円/楕円 370"/>
        <xdr:cNvSpPr/>
      </xdr:nvSpPr>
      <xdr:spPr>
        <a:xfrm>
          <a:off x="9588500" y="89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3194</xdr:rowOff>
    </xdr:from>
    <xdr:ext cx="599010" cy="259045"/>
    <xdr:sp macro="" textlink="">
      <xdr:nvSpPr>
        <xdr:cNvPr id="372" name="テキスト ボックス 371"/>
        <xdr:cNvSpPr txBox="1"/>
      </xdr:nvSpPr>
      <xdr:spPr>
        <a:xfrm>
          <a:off x="9339794" y="87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364,916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108360</xdr:rowOff>
    </xdr:from>
    <xdr:to>
      <xdr:col>12</xdr:col>
      <xdr:colOff>561975</xdr:colOff>
      <xdr:row>55</xdr:row>
      <xdr:rowOff>38510</xdr:rowOff>
    </xdr:to>
    <xdr:sp macro="" textlink="">
      <xdr:nvSpPr>
        <xdr:cNvPr id="373" name="円/楕円 372"/>
        <xdr:cNvSpPr/>
      </xdr:nvSpPr>
      <xdr:spPr>
        <a:xfrm>
          <a:off x="8699500" y="9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55037</xdr:rowOff>
    </xdr:from>
    <xdr:ext cx="599010" cy="259045"/>
    <xdr:sp macro="" textlink="">
      <xdr:nvSpPr>
        <xdr:cNvPr id="374" name="テキスト ボックス 373"/>
        <xdr:cNvSpPr txBox="1"/>
      </xdr:nvSpPr>
      <xdr:spPr>
        <a:xfrm>
          <a:off x="8450794" y="91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244,041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17920</xdr:rowOff>
    </xdr:from>
    <xdr:to>
      <xdr:col>11</xdr:col>
      <xdr:colOff>358775</xdr:colOff>
      <xdr:row>55</xdr:row>
      <xdr:rowOff>119520</xdr:rowOff>
    </xdr:to>
    <xdr:sp macro="" textlink="">
      <xdr:nvSpPr>
        <xdr:cNvPr id="375" name="円/楕円 374"/>
        <xdr:cNvSpPr/>
      </xdr:nvSpPr>
      <xdr:spPr>
        <a:xfrm>
          <a:off x="7810500" y="94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136047</xdr:rowOff>
    </xdr:from>
    <xdr:ext cx="599010" cy="259045"/>
    <xdr:sp macro="" textlink="">
      <xdr:nvSpPr>
        <xdr:cNvPr id="376" name="テキスト ボックス 375"/>
        <xdr:cNvSpPr txBox="1"/>
      </xdr:nvSpPr>
      <xdr:spPr>
        <a:xfrm>
          <a:off x="7561794" y="922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43869</xdr:rowOff>
    </xdr:from>
    <xdr:to>
      <xdr:col>10</xdr:col>
      <xdr:colOff>155575</xdr:colOff>
      <xdr:row>54</xdr:row>
      <xdr:rowOff>145469</xdr:rowOff>
    </xdr:to>
    <xdr:sp macro="" textlink="">
      <xdr:nvSpPr>
        <xdr:cNvPr id="377" name="円/楕円 376"/>
        <xdr:cNvSpPr/>
      </xdr:nvSpPr>
      <xdr:spPr>
        <a:xfrm>
          <a:off x="6921500" y="93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161996</xdr:rowOff>
    </xdr:from>
    <xdr:ext cx="599010" cy="259045"/>
    <xdr:sp macro="" textlink="">
      <xdr:nvSpPr>
        <xdr:cNvPr id="378" name="テキスト ボックス 377"/>
        <xdr:cNvSpPr txBox="1"/>
      </xdr:nvSpPr>
      <xdr:spPr>
        <a:xfrm>
          <a:off x="6672794" y="907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86706</xdr:rowOff>
    </xdr:from>
    <xdr:to>
      <xdr:col>15</xdr:col>
      <xdr:colOff>180975</xdr:colOff>
      <xdr:row>78</xdr:row>
      <xdr:rowOff>71197</xdr:rowOff>
    </xdr:to>
    <xdr:cxnSp macro="">
      <xdr:nvCxnSpPr>
        <xdr:cNvPr id="405" name="直線コネクタ 404"/>
        <xdr:cNvCxnSpPr/>
      </xdr:nvCxnSpPr>
      <xdr:spPr>
        <a:xfrm flipV="1">
          <a:off x="9639300" y="13288356"/>
          <a:ext cx="838200" cy="1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149892</xdr:rowOff>
    </xdr:from>
    <xdr:to>
      <xdr:col>14</xdr:col>
      <xdr:colOff>28575</xdr:colOff>
      <xdr:row>78</xdr:row>
      <xdr:rowOff>71197</xdr:rowOff>
    </xdr:to>
    <xdr:cxnSp macro="">
      <xdr:nvCxnSpPr>
        <xdr:cNvPr id="408" name="直線コネクタ 407"/>
        <xdr:cNvCxnSpPr/>
      </xdr:nvCxnSpPr>
      <xdr:spPr>
        <a:xfrm>
          <a:off x="8750300" y="13351542"/>
          <a:ext cx="8890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35906</xdr:rowOff>
    </xdr:from>
    <xdr:to>
      <xdr:col>15</xdr:col>
      <xdr:colOff>231775</xdr:colOff>
      <xdr:row>77</xdr:row>
      <xdr:rowOff>137506</xdr:rowOff>
    </xdr:to>
    <xdr:sp macro="" textlink="">
      <xdr:nvSpPr>
        <xdr:cNvPr id="418" name="円/楕円 417"/>
        <xdr:cNvSpPr/>
      </xdr:nvSpPr>
      <xdr:spPr>
        <a:xfrm>
          <a:off x="10426700" y="132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14333</xdr:rowOff>
    </xdr:from>
    <xdr:ext cx="534377" cy="259045"/>
    <xdr:sp macro="" textlink="">
      <xdr:nvSpPr>
        <xdr:cNvPr id="419" name="普通建設事業費 （ うち新規整備　）該当値テキスト"/>
        <xdr:cNvSpPr txBox="1"/>
      </xdr:nvSpPr>
      <xdr:spPr>
        <a:xfrm>
          <a:off x="10528300" y="132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20397</xdr:rowOff>
    </xdr:from>
    <xdr:to>
      <xdr:col>14</xdr:col>
      <xdr:colOff>79375</xdr:colOff>
      <xdr:row>78</xdr:row>
      <xdr:rowOff>121997</xdr:rowOff>
    </xdr:to>
    <xdr:sp macro="" textlink="">
      <xdr:nvSpPr>
        <xdr:cNvPr id="420" name="円/楕円 419"/>
        <xdr:cNvSpPr/>
      </xdr:nvSpPr>
      <xdr:spPr>
        <a:xfrm>
          <a:off x="9588500" y="133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113124</xdr:rowOff>
    </xdr:from>
    <xdr:ext cx="534377" cy="259045"/>
    <xdr:sp macro="" textlink="">
      <xdr:nvSpPr>
        <xdr:cNvPr id="421" name="テキスト ボックス 420"/>
        <xdr:cNvSpPr txBox="1"/>
      </xdr:nvSpPr>
      <xdr:spPr>
        <a:xfrm>
          <a:off x="9372111" y="134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99092</xdr:rowOff>
    </xdr:from>
    <xdr:to>
      <xdr:col>12</xdr:col>
      <xdr:colOff>561975</xdr:colOff>
      <xdr:row>78</xdr:row>
      <xdr:rowOff>29242</xdr:rowOff>
    </xdr:to>
    <xdr:sp macro="" textlink="">
      <xdr:nvSpPr>
        <xdr:cNvPr id="422" name="円/楕円 421"/>
        <xdr:cNvSpPr/>
      </xdr:nvSpPr>
      <xdr:spPr>
        <a:xfrm>
          <a:off x="8699500" y="133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20369</xdr:rowOff>
    </xdr:from>
    <xdr:ext cx="534377" cy="259045"/>
    <xdr:sp macro="" textlink="">
      <xdr:nvSpPr>
        <xdr:cNvPr id="423" name="テキスト ボックス 422"/>
        <xdr:cNvSpPr txBox="1"/>
      </xdr:nvSpPr>
      <xdr:spPr>
        <a:xfrm>
          <a:off x="8483111" y="133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157266</xdr:rowOff>
    </xdr:from>
    <xdr:to>
      <xdr:col>15</xdr:col>
      <xdr:colOff>180975</xdr:colOff>
      <xdr:row>92</xdr:row>
      <xdr:rowOff>157088</xdr:rowOff>
    </xdr:to>
    <xdr:cxnSp macro="">
      <xdr:nvCxnSpPr>
        <xdr:cNvPr id="450" name="直線コネクタ 449"/>
        <xdr:cNvCxnSpPr/>
      </xdr:nvCxnSpPr>
      <xdr:spPr>
        <a:xfrm>
          <a:off x="9639300" y="15587766"/>
          <a:ext cx="838200" cy="34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157266</xdr:rowOff>
    </xdr:from>
    <xdr:to>
      <xdr:col>14</xdr:col>
      <xdr:colOff>28575</xdr:colOff>
      <xdr:row>94</xdr:row>
      <xdr:rowOff>106380</xdr:rowOff>
    </xdr:to>
    <xdr:cxnSp macro="">
      <xdr:nvCxnSpPr>
        <xdr:cNvPr id="453" name="直線コネクタ 452"/>
        <xdr:cNvCxnSpPr/>
      </xdr:nvCxnSpPr>
      <xdr:spPr>
        <a:xfrm flipV="1">
          <a:off x="8750300" y="15587766"/>
          <a:ext cx="889000" cy="63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106288</xdr:rowOff>
    </xdr:from>
    <xdr:to>
      <xdr:col>15</xdr:col>
      <xdr:colOff>231775</xdr:colOff>
      <xdr:row>93</xdr:row>
      <xdr:rowOff>36438</xdr:rowOff>
    </xdr:to>
    <xdr:sp macro="" textlink="">
      <xdr:nvSpPr>
        <xdr:cNvPr id="463" name="円/楕円 462"/>
        <xdr:cNvSpPr/>
      </xdr:nvSpPr>
      <xdr:spPr>
        <a:xfrm>
          <a:off x="10426700" y="158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129165</xdr:rowOff>
    </xdr:from>
    <xdr:ext cx="599010" cy="259045"/>
    <xdr:sp macro="" textlink="">
      <xdr:nvSpPr>
        <xdr:cNvPr id="464" name="普通建設事業費 （ うち更新整備　）該当値テキスト"/>
        <xdr:cNvSpPr txBox="1"/>
      </xdr:nvSpPr>
      <xdr:spPr>
        <a:xfrm>
          <a:off x="10528300" y="1573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221,197</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106466</xdr:rowOff>
    </xdr:from>
    <xdr:to>
      <xdr:col>14</xdr:col>
      <xdr:colOff>79375</xdr:colOff>
      <xdr:row>91</xdr:row>
      <xdr:rowOff>36616</xdr:rowOff>
    </xdr:to>
    <xdr:sp macro="" textlink="">
      <xdr:nvSpPr>
        <xdr:cNvPr id="465" name="円/楕円 464"/>
        <xdr:cNvSpPr/>
      </xdr:nvSpPr>
      <xdr:spPr>
        <a:xfrm>
          <a:off x="9588500" y="155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53143</xdr:rowOff>
    </xdr:from>
    <xdr:ext cx="599010" cy="259045"/>
    <xdr:sp macro="" textlink="">
      <xdr:nvSpPr>
        <xdr:cNvPr id="466" name="テキスト ボックス 465"/>
        <xdr:cNvSpPr txBox="1"/>
      </xdr:nvSpPr>
      <xdr:spPr>
        <a:xfrm>
          <a:off x="9339794" y="1531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296,158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55580</xdr:rowOff>
    </xdr:from>
    <xdr:to>
      <xdr:col>12</xdr:col>
      <xdr:colOff>561975</xdr:colOff>
      <xdr:row>94</xdr:row>
      <xdr:rowOff>157180</xdr:rowOff>
    </xdr:to>
    <xdr:sp macro="" textlink="">
      <xdr:nvSpPr>
        <xdr:cNvPr id="467" name="円/楕円 466"/>
        <xdr:cNvSpPr/>
      </xdr:nvSpPr>
      <xdr:spPr>
        <a:xfrm>
          <a:off x="8699500" y="161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2257</xdr:rowOff>
    </xdr:from>
    <xdr:ext cx="599010" cy="259045"/>
    <xdr:sp macro="" textlink="">
      <xdr:nvSpPr>
        <xdr:cNvPr id="468" name="テキスト ボックス 467"/>
        <xdr:cNvSpPr txBox="1"/>
      </xdr:nvSpPr>
      <xdr:spPr>
        <a:xfrm>
          <a:off x="8450794" y="1594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90742</xdr:rowOff>
    </xdr:from>
    <xdr:to>
      <xdr:col>23</xdr:col>
      <xdr:colOff>517525</xdr:colOff>
      <xdr:row>38</xdr:row>
      <xdr:rowOff>155786</xdr:rowOff>
    </xdr:to>
    <xdr:cxnSp macro="">
      <xdr:nvCxnSpPr>
        <xdr:cNvPr id="497" name="直線コネクタ 496"/>
        <xdr:cNvCxnSpPr/>
      </xdr:nvCxnSpPr>
      <xdr:spPr>
        <a:xfrm flipV="1">
          <a:off x="15481300" y="6605842"/>
          <a:ext cx="838200" cy="6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155786</xdr:rowOff>
    </xdr:from>
    <xdr:to>
      <xdr:col>22</xdr:col>
      <xdr:colOff>365125</xdr:colOff>
      <xdr:row>38</xdr:row>
      <xdr:rowOff>159962</xdr:rowOff>
    </xdr:to>
    <xdr:cxnSp macro="">
      <xdr:nvCxnSpPr>
        <xdr:cNvPr id="500" name="直線コネクタ 499"/>
        <xdr:cNvCxnSpPr/>
      </xdr:nvCxnSpPr>
      <xdr:spPr>
        <a:xfrm flipV="1">
          <a:off x="14592300" y="6670886"/>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159962</xdr:rowOff>
    </xdr:from>
    <xdr:to>
      <xdr:col>21</xdr:col>
      <xdr:colOff>161925</xdr:colOff>
      <xdr:row>38</xdr:row>
      <xdr:rowOff>163871</xdr:rowOff>
    </xdr:to>
    <xdr:cxnSp macro="">
      <xdr:nvCxnSpPr>
        <xdr:cNvPr id="503" name="直線コネクタ 502"/>
        <xdr:cNvCxnSpPr/>
      </xdr:nvCxnSpPr>
      <xdr:spPr>
        <a:xfrm flipV="1">
          <a:off x="13703300" y="6675062"/>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163871</xdr:rowOff>
    </xdr:from>
    <xdr:to>
      <xdr:col>19</xdr:col>
      <xdr:colOff>644525</xdr:colOff>
      <xdr:row>39</xdr:row>
      <xdr:rowOff>40579</xdr:rowOff>
    </xdr:to>
    <xdr:cxnSp macro="">
      <xdr:nvCxnSpPr>
        <xdr:cNvPr id="506" name="直線コネクタ 505"/>
        <xdr:cNvCxnSpPr/>
      </xdr:nvCxnSpPr>
      <xdr:spPr>
        <a:xfrm flipV="1">
          <a:off x="12814300" y="6678971"/>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39942</xdr:rowOff>
    </xdr:from>
    <xdr:to>
      <xdr:col>23</xdr:col>
      <xdr:colOff>568325</xdr:colOff>
      <xdr:row>38</xdr:row>
      <xdr:rowOff>141542</xdr:rowOff>
    </xdr:to>
    <xdr:sp macro="" textlink="">
      <xdr:nvSpPr>
        <xdr:cNvPr id="516" name="円/楕円 515"/>
        <xdr:cNvSpPr/>
      </xdr:nvSpPr>
      <xdr:spPr>
        <a:xfrm>
          <a:off x="16268700" y="65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170768</xdr:rowOff>
    </xdr:from>
    <xdr:ext cx="534377" cy="259045"/>
    <xdr:sp macro="" textlink="">
      <xdr:nvSpPr>
        <xdr:cNvPr id="517" name="災害復旧事業費該当値テキスト"/>
        <xdr:cNvSpPr txBox="1"/>
      </xdr:nvSpPr>
      <xdr:spPr>
        <a:xfrm>
          <a:off x="16370300" y="63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104986</xdr:rowOff>
    </xdr:from>
    <xdr:to>
      <xdr:col>22</xdr:col>
      <xdr:colOff>415925</xdr:colOff>
      <xdr:row>39</xdr:row>
      <xdr:rowOff>35136</xdr:rowOff>
    </xdr:to>
    <xdr:sp macro="" textlink="">
      <xdr:nvSpPr>
        <xdr:cNvPr id="518" name="円/楕円 517"/>
        <xdr:cNvSpPr/>
      </xdr:nvSpPr>
      <xdr:spPr>
        <a:xfrm>
          <a:off x="15430500" y="66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26263</xdr:rowOff>
    </xdr:from>
    <xdr:ext cx="469744" cy="259045"/>
    <xdr:sp macro="" textlink="">
      <xdr:nvSpPr>
        <xdr:cNvPr id="519" name="テキスト ボックス 518"/>
        <xdr:cNvSpPr txBox="1"/>
      </xdr:nvSpPr>
      <xdr:spPr>
        <a:xfrm>
          <a:off x="15246427" y="671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109162</xdr:rowOff>
    </xdr:from>
    <xdr:to>
      <xdr:col>21</xdr:col>
      <xdr:colOff>212725</xdr:colOff>
      <xdr:row>39</xdr:row>
      <xdr:rowOff>39312</xdr:rowOff>
    </xdr:to>
    <xdr:sp macro="" textlink="">
      <xdr:nvSpPr>
        <xdr:cNvPr id="520" name="円/楕円 519"/>
        <xdr:cNvSpPr/>
      </xdr:nvSpPr>
      <xdr:spPr>
        <a:xfrm>
          <a:off x="14541500" y="66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55839</xdr:rowOff>
    </xdr:from>
    <xdr:ext cx="469744" cy="259045"/>
    <xdr:sp macro="" textlink="">
      <xdr:nvSpPr>
        <xdr:cNvPr id="521" name="テキスト ボックス 520"/>
        <xdr:cNvSpPr txBox="1"/>
      </xdr:nvSpPr>
      <xdr:spPr>
        <a:xfrm>
          <a:off x="14357427" y="639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113071</xdr:rowOff>
    </xdr:from>
    <xdr:to>
      <xdr:col>20</xdr:col>
      <xdr:colOff>9525</xdr:colOff>
      <xdr:row>39</xdr:row>
      <xdr:rowOff>43221</xdr:rowOff>
    </xdr:to>
    <xdr:sp macro="" textlink="">
      <xdr:nvSpPr>
        <xdr:cNvPr id="522" name="円/楕円 521"/>
        <xdr:cNvSpPr/>
      </xdr:nvSpPr>
      <xdr:spPr>
        <a:xfrm>
          <a:off x="13652500" y="66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34348</xdr:rowOff>
    </xdr:from>
    <xdr:ext cx="469744" cy="259045"/>
    <xdr:sp macro="" textlink="">
      <xdr:nvSpPr>
        <xdr:cNvPr id="523" name="テキスト ボックス 522"/>
        <xdr:cNvSpPr txBox="1"/>
      </xdr:nvSpPr>
      <xdr:spPr>
        <a:xfrm>
          <a:off x="13468427" y="67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161229</xdr:rowOff>
    </xdr:from>
    <xdr:to>
      <xdr:col>18</xdr:col>
      <xdr:colOff>492125</xdr:colOff>
      <xdr:row>39</xdr:row>
      <xdr:rowOff>91379</xdr:rowOff>
    </xdr:to>
    <xdr:sp macro="" textlink="">
      <xdr:nvSpPr>
        <xdr:cNvPr id="524" name="円/楕円 523"/>
        <xdr:cNvSpPr/>
      </xdr:nvSpPr>
      <xdr:spPr>
        <a:xfrm>
          <a:off x="12763500" y="66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82506</xdr:rowOff>
    </xdr:from>
    <xdr:ext cx="378565" cy="259045"/>
    <xdr:sp macro="" textlink="">
      <xdr:nvSpPr>
        <xdr:cNvPr id="525" name="テキスト ボックス 524"/>
        <xdr:cNvSpPr txBox="1"/>
      </xdr:nvSpPr>
      <xdr:spPr>
        <a:xfrm>
          <a:off x="12625017" y="676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171302</xdr:rowOff>
    </xdr:from>
    <xdr:to>
      <xdr:col>23</xdr:col>
      <xdr:colOff>517525</xdr:colOff>
      <xdr:row>75</xdr:row>
      <xdr:rowOff>5882</xdr:rowOff>
    </xdr:to>
    <xdr:cxnSp macro="">
      <xdr:nvCxnSpPr>
        <xdr:cNvPr id="609" name="直線コネクタ 608"/>
        <xdr:cNvCxnSpPr/>
      </xdr:nvCxnSpPr>
      <xdr:spPr>
        <a:xfrm flipV="1">
          <a:off x="15481300" y="12858602"/>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168846</xdr:rowOff>
    </xdr:from>
    <xdr:to>
      <xdr:col>22</xdr:col>
      <xdr:colOff>365125</xdr:colOff>
      <xdr:row>75</xdr:row>
      <xdr:rowOff>5882</xdr:rowOff>
    </xdr:to>
    <xdr:cxnSp macro="">
      <xdr:nvCxnSpPr>
        <xdr:cNvPr id="612" name="直線コネクタ 611"/>
        <xdr:cNvCxnSpPr/>
      </xdr:nvCxnSpPr>
      <xdr:spPr>
        <a:xfrm>
          <a:off x="14592300" y="12856146"/>
          <a:ext cx="889000" cy="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167246</xdr:rowOff>
    </xdr:from>
    <xdr:to>
      <xdr:col>21</xdr:col>
      <xdr:colOff>161925</xdr:colOff>
      <xdr:row>74</xdr:row>
      <xdr:rowOff>168846</xdr:rowOff>
    </xdr:to>
    <xdr:cxnSp macro="">
      <xdr:nvCxnSpPr>
        <xdr:cNvPr id="615" name="直線コネクタ 614"/>
        <xdr:cNvCxnSpPr/>
      </xdr:nvCxnSpPr>
      <xdr:spPr>
        <a:xfrm>
          <a:off x="13703300" y="128545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145054</xdr:rowOff>
    </xdr:from>
    <xdr:to>
      <xdr:col>19</xdr:col>
      <xdr:colOff>644525</xdr:colOff>
      <xdr:row>74</xdr:row>
      <xdr:rowOff>167246</xdr:rowOff>
    </xdr:to>
    <xdr:cxnSp macro="">
      <xdr:nvCxnSpPr>
        <xdr:cNvPr id="618" name="直線コネクタ 617"/>
        <xdr:cNvCxnSpPr/>
      </xdr:nvCxnSpPr>
      <xdr:spPr>
        <a:xfrm>
          <a:off x="12814300" y="12832354"/>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120502</xdr:rowOff>
    </xdr:from>
    <xdr:to>
      <xdr:col>23</xdr:col>
      <xdr:colOff>568325</xdr:colOff>
      <xdr:row>75</xdr:row>
      <xdr:rowOff>50652</xdr:rowOff>
    </xdr:to>
    <xdr:sp macro="" textlink="">
      <xdr:nvSpPr>
        <xdr:cNvPr id="628" name="円/楕円 627"/>
        <xdr:cNvSpPr/>
      </xdr:nvSpPr>
      <xdr:spPr>
        <a:xfrm>
          <a:off x="16268700" y="12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143379</xdr:rowOff>
    </xdr:from>
    <xdr:ext cx="599010" cy="259045"/>
    <xdr:sp macro="" textlink="">
      <xdr:nvSpPr>
        <xdr:cNvPr id="629" name="公債費該当値テキスト"/>
        <xdr:cNvSpPr txBox="1"/>
      </xdr:nvSpPr>
      <xdr:spPr>
        <a:xfrm>
          <a:off x="16370300" y="126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126532</xdr:rowOff>
    </xdr:from>
    <xdr:to>
      <xdr:col>22</xdr:col>
      <xdr:colOff>415925</xdr:colOff>
      <xdr:row>75</xdr:row>
      <xdr:rowOff>56682</xdr:rowOff>
    </xdr:to>
    <xdr:sp macro="" textlink="">
      <xdr:nvSpPr>
        <xdr:cNvPr id="630" name="円/楕円 629"/>
        <xdr:cNvSpPr/>
      </xdr:nvSpPr>
      <xdr:spPr>
        <a:xfrm>
          <a:off x="15430500" y="128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73209</xdr:rowOff>
    </xdr:from>
    <xdr:ext cx="599010" cy="259045"/>
    <xdr:sp macro="" textlink="">
      <xdr:nvSpPr>
        <xdr:cNvPr id="631" name="テキスト ボックス 630"/>
        <xdr:cNvSpPr txBox="1"/>
      </xdr:nvSpPr>
      <xdr:spPr>
        <a:xfrm>
          <a:off x="15181794" y="1258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118046</xdr:rowOff>
    </xdr:from>
    <xdr:to>
      <xdr:col>21</xdr:col>
      <xdr:colOff>212725</xdr:colOff>
      <xdr:row>75</xdr:row>
      <xdr:rowOff>48196</xdr:rowOff>
    </xdr:to>
    <xdr:sp macro="" textlink="">
      <xdr:nvSpPr>
        <xdr:cNvPr id="632" name="円/楕円 631"/>
        <xdr:cNvSpPr/>
      </xdr:nvSpPr>
      <xdr:spPr>
        <a:xfrm>
          <a:off x="14541500" y="128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64723</xdr:rowOff>
    </xdr:from>
    <xdr:ext cx="599010" cy="259045"/>
    <xdr:sp macro="" textlink="">
      <xdr:nvSpPr>
        <xdr:cNvPr id="633" name="テキスト ボックス 632"/>
        <xdr:cNvSpPr txBox="1"/>
      </xdr:nvSpPr>
      <xdr:spPr>
        <a:xfrm>
          <a:off x="14292794" y="1258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143,625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116446</xdr:rowOff>
    </xdr:from>
    <xdr:to>
      <xdr:col>20</xdr:col>
      <xdr:colOff>9525</xdr:colOff>
      <xdr:row>75</xdr:row>
      <xdr:rowOff>46596</xdr:rowOff>
    </xdr:to>
    <xdr:sp macro="" textlink="">
      <xdr:nvSpPr>
        <xdr:cNvPr id="634" name="円/楕円 633"/>
        <xdr:cNvSpPr/>
      </xdr:nvSpPr>
      <xdr:spPr>
        <a:xfrm>
          <a:off x="13652500" y="128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63123</xdr:rowOff>
    </xdr:from>
    <xdr:ext cx="599010" cy="259045"/>
    <xdr:sp macro="" textlink="">
      <xdr:nvSpPr>
        <xdr:cNvPr id="635" name="テキスト ボックス 634"/>
        <xdr:cNvSpPr txBox="1"/>
      </xdr:nvSpPr>
      <xdr:spPr>
        <a:xfrm>
          <a:off x="13403794" y="1257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94254</xdr:rowOff>
    </xdr:from>
    <xdr:to>
      <xdr:col>18</xdr:col>
      <xdr:colOff>492125</xdr:colOff>
      <xdr:row>75</xdr:row>
      <xdr:rowOff>24404</xdr:rowOff>
    </xdr:to>
    <xdr:sp macro="" textlink="">
      <xdr:nvSpPr>
        <xdr:cNvPr id="636" name="円/楕円 635"/>
        <xdr:cNvSpPr/>
      </xdr:nvSpPr>
      <xdr:spPr>
        <a:xfrm>
          <a:off x="12763500" y="1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40931</xdr:rowOff>
    </xdr:from>
    <xdr:ext cx="599010" cy="259045"/>
    <xdr:sp macro="" textlink="">
      <xdr:nvSpPr>
        <xdr:cNvPr id="637" name="テキスト ボックス 636"/>
        <xdr:cNvSpPr txBox="1"/>
      </xdr:nvSpPr>
      <xdr:spPr>
        <a:xfrm>
          <a:off x="12514794" y="1255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6133</xdr:rowOff>
    </xdr:from>
    <xdr:to>
      <xdr:col>23</xdr:col>
      <xdr:colOff>517525</xdr:colOff>
      <xdr:row>96</xdr:row>
      <xdr:rowOff>69714</xdr:rowOff>
    </xdr:to>
    <xdr:cxnSp macro="">
      <xdr:nvCxnSpPr>
        <xdr:cNvPr id="666" name="直線コネクタ 665"/>
        <xdr:cNvCxnSpPr/>
      </xdr:nvCxnSpPr>
      <xdr:spPr>
        <a:xfrm>
          <a:off x="15481300" y="16465333"/>
          <a:ext cx="838200" cy="6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6133</xdr:rowOff>
    </xdr:from>
    <xdr:to>
      <xdr:col>22</xdr:col>
      <xdr:colOff>365125</xdr:colOff>
      <xdr:row>96</xdr:row>
      <xdr:rowOff>148041</xdr:rowOff>
    </xdr:to>
    <xdr:cxnSp macro="">
      <xdr:nvCxnSpPr>
        <xdr:cNvPr id="669" name="直線コネクタ 668"/>
        <xdr:cNvCxnSpPr/>
      </xdr:nvCxnSpPr>
      <xdr:spPr>
        <a:xfrm flipV="1">
          <a:off x="14592300" y="16465333"/>
          <a:ext cx="889000" cy="14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148041</xdr:rowOff>
    </xdr:from>
    <xdr:to>
      <xdr:col>21</xdr:col>
      <xdr:colOff>161925</xdr:colOff>
      <xdr:row>97</xdr:row>
      <xdr:rowOff>23366</xdr:rowOff>
    </xdr:to>
    <xdr:cxnSp macro="">
      <xdr:nvCxnSpPr>
        <xdr:cNvPr id="672" name="直線コネクタ 671"/>
        <xdr:cNvCxnSpPr/>
      </xdr:nvCxnSpPr>
      <xdr:spPr>
        <a:xfrm flipV="1">
          <a:off x="13703300" y="16607241"/>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23366</xdr:rowOff>
    </xdr:from>
    <xdr:to>
      <xdr:col>19</xdr:col>
      <xdr:colOff>644525</xdr:colOff>
      <xdr:row>97</xdr:row>
      <xdr:rowOff>26409</xdr:rowOff>
    </xdr:to>
    <xdr:cxnSp macro="">
      <xdr:nvCxnSpPr>
        <xdr:cNvPr id="675" name="直線コネクタ 674"/>
        <xdr:cNvCxnSpPr/>
      </xdr:nvCxnSpPr>
      <xdr:spPr>
        <a:xfrm flipV="1">
          <a:off x="12814300" y="16654016"/>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18914</xdr:rowOff>
    </xdr:from>
    <xdr:to>
      <xdr:col>23</xdr:col>
      <xdr:colOff>568325</xdr:colOff>
      <xdr:row>96</xdr:row>
      <xdr:rowOff>120514</xdr:rowOff>
    </xdr:to>
    <xdr:sp macro="" textlink="">
      <xdr:nvSpPr>
        <xdr:cNvPr id="685" name="円/楕円 684"/>
        <xdr:cNvSpPr/>
      </xdr:nvSpPr>
      <xdr:spPr>
        <a:xfrm>
          <a:off x="16268700" y="164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41791</xdr:rowOff>
    </xdr:from>
    <xdr:ext cx="599010" cy="259045"/>
    <xdr:sp macro="" textlink="">
      <xdr:nvSpPr>
        <xdr:cNvPr id="686" name="積立金該当値テキスト"/>
        <xdr:cNvSpPr txBox="1"/>
      </xdr:nvSpPr>
      <xdr:spPr>
        <a:xfrm>
          <a:off x="16370300" y="1632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128,369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126783</xdr:rowOff>
    </xdr:from>
    <xdr:to>
      <xdr:col>22</xdr:col>
      <xdr:colOff>415925</xdr:colOff>
      <xdr:row>96</xdr:row>
      <xdr:rowOff>56933</xdr:rowOff>
    </xdr:to>
    <xdr:sp macro="" textlink="">
      <xdr:nvSpPr>
        <xdr:cNvPr id="687" name="円/楕円 686"/>
        <xdr:cNvSpPr/>
      </xdr:nvSpPr>
      <xdr:spPr>
        <a:xfrm>
          <a:off x="15430500" y="16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73460</xdr:rowOff>
    </xdr:from>
    <xdr:ext cx="599010" cy="259045"/>
    <xdr:sp macro="" textlink="">
      <xdr:nvSpPr>
        <xdr:cNvPr id="688" name="テキスト ボックス 687"/>
        <xdr:cNvSpPr txBox="1"/>
      </xdr:nvSpPr>
      <xdr:spPr>
        <a:xfrm>
          <a:off x="15181794" y="1618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97241</xdr:rowOff>
    </xdr:from>
    <xdr:to>
      <xdr:col>21</xdr:col>
      <xdr:colOff>212725</xdr:colOff>
      <xdr:row>97</xdr:row>
      <xdr:rowOff>27391</xdr:rowOff>
    </xdr:to>
    <xdr:sp macro="" textlink="">
      <xdr:nvSpPr>
        <xdr:cNvPr id="689" name="円/楕円 688"/>
        <xdr:cNvSpPr/>
      </xdr:nvSpPr>
      <xdr:spPr>
        <a:xfrm>
          <a:off x="14541500" y="165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43918</xdr:rowOff>
    </xdr:from>
    <xdr:ext cx="599010" cy="259045"/>
    <xdr:sp macro="" textlink="">
      <xdr:nvSpPr>
        <xdr:cNvPr id="690" name="テキスト ボックス 689"/>
        <xdr:cNvSpPr txBox="1"/>
      </xdr:nvSpPr>
      <xdr:spPr>
        <a:xfrm>
          <a:off x="14292794" y="16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144016</xdr:rowOff>
    </xdr:from>
    <xdr:to>
      <xdr:col>20</xdr:col>
      <xdr:colOff>9525</xdr:colOff>
      <xdr:row>97</xdr:row>
      <xdr:rowOff>74166</xdr:rowOff>
    </xdr:to>
    <xdr:sp macro="" textlink="">
      <xdr:nvSpPr>
        <xdr:cNvPr id="691" name="円/楕円 690"/>
        <xdr:cNvSpPr/>
      </xdr:nvSpPr>
      <xdr:spPr>
        <a:xfrm>
          <a:off x="13652500" y="166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90693</xdr:rowOff>
    </xdr:from>
    <xdr:ext cx="534377" cy="259045"/>
    <xdr:sp macro="" textlink="">
      <xdr:nvSpPr>
        <xdr:cNvPr id="692" name="テキスト ボックス 691"/>
        <xdr:cNvSpPr txBox="1"/>
      </xdr:nvSpPr>
      <xdr:spPr>
        <a:xfrm>
          <a:off x="13436111" y="16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147059</xdr:rowOff>
    </xdr:from>
    <xdr:to>
      <xdr:col>18</xdr:col>
      <xdr:colOff>492125</xdr:colOff>
      <xdr:row>97</xdr:row>
      <xdr:rowOff>77209</xdr:rowOff>
    </xdr:to>
    <xdr:sp macro="" textlink="">
      <xdr:nvSpPr>
        <xdr:cNvPr id="693" name="円/楕円 692"/>
        <xdr:cNvSpPr/>
      </xdr:nvSpPr>
      <xdr:spPr>
        <a:xfrm>
          <a:off x="12763500" y="166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93736</xdr:rowOff>
    </xdr:from>
    <xdr:ext cx="534377" cy="259045"/>
    <xdr:sp macro="" textlink="">
      <xdr:nvSpPr>
        <xdr:cNvPr id="694" name="テキスト ボックス 693"/>
        <xdr:cNvSpPr txBox="1"/>
      </xdr:nvSpPr>
      <xdr:spPr>
        <a:xfrm>
          <a:off x="12547111" y="16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86391</xdr:rowOff>
    </xdr:from>
    <xdr:to>
      <xdr:col>29</xdr:col>
      <xdr:colOff>517525</xdr:colOff>
      <xdr:row>38</xdr:row>
      <xdr:rowOff>139700</xdr:rowOff>
    </xdr:to>
    <xdr:cxnSp macro="">
      <xdr:nvCxnSpPr>
        <xdr:cNvPr id="727" name="直線コネクタ 726"/>
        <xdr:cNvCxnSpPr/>
      </xdr:nvCxnSpPr>
      <xdr:spPr>
        <a:xfrm>
          <a:off x="19545300" y="6601491"/>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86391</xdr:rowOff>
    </xdr:from>
    <xdr:to>
      <xdr:col>28</xdr:col>
      <xdr:colOff>314325</xdr:colOff>
      <xdr:row>38</xdr:row>
      <xdr:rowOff>139700</xdr:rowOff>
    </xdr:to>
    <xdr:cxnSp macro="">
      <xdr:nvCxnSpPr>
        <xdr:cNvPr id="730" name="直線コネクタ 729"/>
        <xdr:cNvCxnSpPr/>
      </xdr:nvCxnSpPr>
      <xdr:spPr>
        <a:xfrm flipV="1">
          <a:off x="18656300" y="6601491"/>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35591</xdr:rowOff>
    </xdr:from>
    <xdr:to>
      <xdr:col>28</xdr:col>
      <xdr:colOff>365125</xdr:colOff>
      <xdr:row>38</xdr:row>
      <xdr:rowOff>137191</xdr:rowOff>
    </xdr:to>
    <xdr:sp macro="" textlink="">
      <xdr:nvSpPr>
        <xdr:cNvPr id="746" name="円/楕円 745"/>
        <xdr:cNvSpPr/>
      </xdr:nvSpPr>
      <xdr:spPr>
        <a:xfrm>
          <a:off x="19494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128318</xdr:rowOff>
    </xdr:from>
    <xdr:ext cx="469744" cy="259045"/>
    <xdr:sp macro="" textlink="">
      <xdr:nvSpPr>
        <xdr:cNvPr id="747" name="テキスト ボックス 746"/>
        <xdr:cNvSpPr txBox="1"/>
      </xdr:nvSpPr>
      <xdr:spPr>
        <a:xfrm>
          <a:off x="19310427"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98857</xdr:rowOff>
    </xdr:from>
    <xdr:to>
      <xdr:col>32</xdr:col>
      <xdr:colOff>187325</xdr:colOff>
      <xdr:row>53</xdr:row>
      <xdr:rowOff>119431</xdr:rowOff>
    </xdr:to>
    <xdr:cxnSp macro="">
      <xdr:nvCxnSpPr>
        <xdr:cNvPr id="778" name="直線コネクタ 777"/>
        <xdr:cNvCxnSpPr/>
      </xdr:nvCxnSpPr>
      <xdr:spPr>
        <a:xfrm flipV="1">
          <a:off x="21323300" y="918570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119431</xdr:rowOff>
    </xdr:from>
    <xdr:to>
      <xdr:col>31</xdr:col>
      <xdr:colOff>34925</xdr:colOff>
      <xdr:row>53</xdr:row>
      <xdr:rowOff>131013</xdr:rowOff>
    </xdr:to>
    <xdr:cxnSp macro="">
      <xdr:nvCxnSpPr>
        <xdr:cNvPr id="781" name="直線コネクタ 780"/>
        <xdr:cNvCxnSpPr/>
      </xdr:nvCxnSpPr>
      <xdr:spPr>
        <a:xfrm flipV="1">
          <a:off x="20434300" y="920628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131013</xdr:rowOff>
    </xdr:from>
    <xdr:to>
      <xdr:col>29</xdr:col>
      <xdr:colOff>517525</xdr:colOff>
      <xdr:row>54</xdr:row>
      <xdr:rowOff>88646</xdr:rowOff>
    </xdr:to>
    <xdr:cxnSp macro="">
      <xdr:nvCxnSpPr>
        <xdr:cNvPr id="784" name="直線コネクタ 783"/>
        <xdr:cNvCxnSpPr/>
      </xdr:nvCxnSpPr>
      <xdr:spPr>
        <a:xfrm flipV="1">
          <a:off x="19545300" y="9217863"/>
          <a:ext cx="889000" cy="1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88646</xdr:rowOff>
    </xdr:from>
    <xdr:to>
      <xdr:col>28</xdr:col>
      <xdr:colOff>314325</xdr:colOff>
      <xdr:row>54</xdr:row>
      <xdr:rowOff>91656</xdr:rowOff>
    </xdr:to>
    <xdr:cxnSp macro="">
      <xdr:nvCxnSpPr>
        <xdr:cNvPr id="787" name="直線コネクタ 786"/>
        <xdr:cNvCxnSpPr/>
      </xdr:nvCxnSpPr>
      <xdr:spPr>
        <a:xfrm flipV="1">
          <a:off x="18656300" y="934694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48057</xdr:rowOff>
    </xdr:from>
    <xdr:to>
      <xdr:col>32</xdr:col>
      <xdr:colOff>238125</xdr:colOff>
      <xdr:row>53</xdr:row>
      <xdr:rowOff>149657</xdr:rowOff>
    </xdr:to>
    <xdr:sp macro="" textlink="">
      <xdr:nvSpPr>
        <xdr:cNvPr id="797" name="円/楕円 796"/>
        <xdr:cNvSpPr/>
      </xdr:nvSpPr>
      <xdr:spPr>
        <a:xfrm>
          <a:off x="22110700" y="91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70934</xdr:rowOff>
    </xdr:from>
    <xdr:ext cx="534377" cy="259045"/>
    <xdr:sp macro="" textlink="">
      <xdr:nvSpPr>
        <xdr:cNvPr id="798" name="貸付金該当値テキスト"/>
        <xdr:cNvSpPr txBox="1"/>
      </xdr:nvSpPr>
      <xdr:spPr>
        <a:xfrm>
          <a:off x="22212300" y="89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25,572</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68631</xdr:rowOff>
    </xdr:from>
    <xdr:to>
      <xdr:col>31</xdr:col>
      <xdr:colOff>85725</xdr:colOff>
      <xdr:row>53</xdr:row>
      <xdr:rowOff>170231</xdr:rowOff>
    </xdr:to>
    <xdr:sp macro="" textlink="">
      <xdr:nvSpPr>
        <xdr:cNvPr id="799" name="円/楕円 798"/>
        <xdr:cNvSpPr/>
      </xdr:nvSpPr>
      <xdr:spPr>
        <a:xfrm>
          <a:off x="21272500" y="91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15308</xdr:rowOff>
    </xdr:from>
    <xdr:ext cx="534377" cy="259045"/>
    <xdr:sp macro="" textlink="">
      <xdr:nvSpPr>
        <xdr:cNvPr id="800" name="テキスト ボックス 799"/>
        <xdr:cNvSpPr txBox="1"/>
      </xdr:nvSpPr>
      <xdr:spPr>
        <a:xfrm>
          <a:off x="21056111" y="89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25,032</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80213</xdr:rowOff>
    </xdr:from>
    <xdr:to>
      <xdr:col>29</xdr:col>
      <xdr:colOff>568325</xdr:colOff>
      <xdr:row>54</xdr:row>
      <xdr:rowOff>10363</xdr:rowOff>
    </xdr:to>
    <xdr:sp macro="" textlink="">
      <xdr:nvSpPr>
        <xdr:cNvPr id="801" name="円/楕円 800"/>
        <xdr:cNvSpPr/>
      </xdr:nvSpPr>
      <xdr:spPr>
        <a:xfrm>
          <a:off x="20383500" y="91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26890</xdr:rowOff>
    </xdr:from>
    <xdr:ext cx="534377" cy="259045"/>
    <xdr:sp macro="" textlink="">
      <xdr:nvSpPr>
        <xdr:cNvPr id="802" name="テキスト ボックス 801"/>
        <xdr:cNvSpPr txBox="1"/>
      </xdr:nvSpPr>
      <xdr:spPr>
        <a:xfrm>
          <a:off x="20167111" y="89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37846</xdr:rowOff>
    </xdr:from>
    <xdr:to>
      <xdr:col>28</xdr:col>
      <xdr:colOff>365125</xdr:colOff>
      <xdr:row>54</xdr:row>
      <xdr:rowOff>139446</xdr:rowOff>
    </xdr:to>
    <xdr:sp macro="" textlink="">
      <xdr:nvSpPr>
        <xdr:cNvPr id="803" name="円/楕円 802"/>
        <xdr:cNvSpPr/>
      </xdr:nvSpPr>
      <xdr:spPr>
        <a:xfrm>
          <a:off x="19494500" y="92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155973</xdr:rowOff>
    </xdr:from>
    <xdr:ext cx="534377" cy="259045"/>
    <xdr:sp macro="" textlink="">
      <xdr:nvSpPr>
        <xdr:cNvPr id="804" name="テキスト ボックス 803"/>
        <xdr:cNvSpPr txBox="1"/>
      </xdr:nvSpPr>
      <xdr:spPr>
        <a:xfrm>
          <a:off x="19278111" y="90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40856</xdr:rowOff>
    </xdr:from>
    <xdr:to>
      <xdr:col>27</xdr:col>
      <xdr:colOff>161925</xdr:colOff>
      <xdr:row>54</xdr:row>
      <xdr:rowOff>142456</xdr:rowOff>
    </xdr:to>
    <xdr:sp macro="" textlink="">
      <xdr:nvSpPr>
        <xdr:cNvPr id="805" name="円/楕円 804"/>
        <xdr:cNvSpPr/>
      </xdr:nvSpPr>
      <xdr:spPr>
        <a:xfrm>
          <a:off x="18605500" y="92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158983</xdr:rowOff>
    </xdr:from>
    <xdr:ext cx="534377" cy="259045"/>
    <xdr:sp macro="" textlink="">
      <xdr:nvSpPr>
        <xdr:cNvPr id="806" name="テキスト ボックス 805"/>
        <xdr:cNvSpPr txBox="1"/>
      </xdr:nvSpPr>
      <xdr:spPr>
        <a:xfrm>
          <a:off x="18389111" y="90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84618</xdr:rowOff>
    </xdr:from>
    <xdr:to>
      <xdr:col>32</xdr:col>
      <xdr:colOff>187325</xdr:colOff>
      <xdr:row>72</xdr:row>
      <xdr:rowOff>93621</xdr:rowOff>
    </xdr:to>
    <xdr:cxnSp macro="">
      <xdr:nvCxnSpPr>
        <xdr:cNvPr id="837" name="直線コネクタ 836"/>
        <xdr:cNvCxnSpPr/>
      </xdr:nvCxnSpPr>
      <xdr:spPr>
        <a:xfrm>
          <a:off x="21323300" y="12429018"/>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84618</xdr:rowOff>
    </xdr:from>
    <xdr:to>
      <xdr:col>31</xdr:col>
      <xdr:colOff>34925</xdr:colOff>
      <xdr:row>72</xdr:row>
      <xdr:rowOff>145317</xdr:rowOff>
    </xdr:to>
    <xdr:cxnSp macro="">
      <xdr:nvCxnSpPr>
        <xdr:cNvPr id="840" name="直線コネクタ 839"/>
        <xdr:cNvCxnSpPr/>
      </xdr:nvCxnSpPr>
      <xdr:spPr>
        <a:xfrm flipV="1">
          <a:off x="20434300" y="12429018"/>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145317</xdr:rowOff>
    </xdr:from>
    <xdr:to>
      <xdr:col>29</xdr:col>
      <xdr:colOff>517525</xdr:colOff>
      <xdr:row>73</xdr:row>
      <xdr:rowOff>60485</xdr:rowOff>
    </xdr:to>
    <xdr:cxnSp macro="">
      <xdr:nvCxnSpPr>
        <xdr:cNvPr id="843" name="直線コネクタ 842"/>
        <xdr:cNvCxnSpPr/>
      </xdr:nvCxnSpPr>
      <xdr:spPr>
        <a:xfrm flipV="1">
          <a:off x="19545300" y="12489717"/>
          <a:ext cx="889000" cy="8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60485</xdr:rowOff>
    </xdr:from>
    <xdr:to>
      <xdr:col>28</xdr:col>
      <xdr:colOff>314325</xdr:colOff>
      <xdr:row>73</xdr:row>
      <xdr:rowOff>67898</xdr:rowOff>
    </xdr:to>
    <xdr:cxnSp macro="">
      <xdr:nvCxnSpPr>
        <xdr:cNvPr id="846" name="直線コネクタ 845"/>
        <xdr:cNvCxnSpPr/>
      </xdr:nvCxnSpPr>
      <xdr:spPr>
        <a:xfrm flipV="1">
          <a:off x="18656300" y="12576335"/>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42821</xdr:rowOff>
    </xdr:from>
    <xdr:to>
      <xdr:col>32</xdr:col>
      <xdr:colOff>238125</xdr:colOff>
      <xdr:row>72</xdr:row>
      <xdr:rowOff>144421</xdr:rowOff>
    </xdr:to>
    <xdr:sp macro="" textlink="">
      <xdr:nvSpPr>
        <xdr:cNvPr id="856" name="円/楕円 855"/>
        <xdr:cNvSpPr/>
      </xdr:nvSpPr>
      <xdr:spPr>
        <a:xfrm>
          <a:off x="221107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65698</xdr:rowOff>
    </xdr:from>
    <xdr:ext cx="599010" cy="259045"/>
    <xdr:sp macro="" textlink="">
      <xdr:nvSpPr>
        <xdr:cNvPr id="857" name="繰出金該当値テキスト"/>
        <xdr:cNvSpPr txBox="1"/>
      </xdr:nvSpPr>
      <xdr:spPr>
        <a:xfrm>
          <a:off x="22212300" y="1223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33818</xdr:rowOff>
    </xdr:from>
    <xdr:to>
      <xdr:col>31</xdr:col>
      <xdr:colOff>85725</xdr:colOff>
      <xdr:row>72</xdr:row>
      <xdr:rowOff>135418</xdr:rowOff>
    </xdr:to>
    <xdr:sp macro="" textlink="">
      <xdr:nvSpPr>
        <xdr:cNvPr id="858" name="円/楕円 857"/>
        <xdr:cNvSpPr/>
      </xdr:nvSpPr>
      <xdr:spPr>
        <a:xfrm>
          <a:off x="21272500" y="123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151945</xdr:rowOff>
    </xdr:from>
    <xdr:ext cx="599010" cy="259045"/>
    <xdr:sp macro="" textlink="">
      <xdr:nvSpPr>
        <xdr:cNvPr id="859" name="テキスト ボックス 858"/>
        <xdr:cNvSpPr txBox="1"/>
      </xdr:nvSpPr>
      <xdr:spPr>
        <a:xfrm>
          <a:off x="21023794" y="1215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111,560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94517</xdr:rowOff>
    </xdr:from>
    <xdr:to>
      <xdr:col>29</xdr:col>
      <xdr:colOff>568325</xdr:colOff>
      <xdr:row>73</xdr:row>
      <xdr:rowOff>24667</xdr:rowOff>
    </xdr:to>
    <xdr:sp macro="" textlink="">
      <xdr:nvSpPr>
        <xdr:cNvPr id="860" name="円/楕円 859"/>
        <xdr:cNvSpPr/>
      </xdr:nvSpPr>
      <xdr:spPr>
        <a:xfrm>
          <a:off x="20383500" y="124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41194</xdr:rowOff>
    </xdr:from>
    <xdr:ext cx="599010" cy="259045"/>
    <xdr:sp macro="" textlink="">
      <xdr:nvSpPr>
        <xdr:cNvPr id="861" name="テキスト ボックス 860"/>
        <xdr:cNvSpPr txBox="1"/>
      </xdr:nvSpPr>
      <xdr:spPr>
        <a:xfrm>
          <a:off x="20134794" y="1221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105,984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9685</xdr:rowOff>
    </xdr:from>
    <xdr:to>
      <xdr:col>28</xdr:col>
      <xdr:colOff>365125</xdr:colOff>
      <xdr:row>73</xdr:row>
      <xdr:rowOff>111285</xdr:rowOff>
    </xdr:to>
    <xdr:sp macro="" textlink="">
      <xdr:nvSpPr>
        <xdr:cNvPr id="862" name="円/楕円 861"/>
        <xdr:cNvSpPr/>
      </xdr:nvSpPr>
      <xdr:spPr>
        <a:xfrm>
          <a:off x="19494500" y="125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127812</xdr:rowOff>
    </xdr:from>
    <xdr:ext cx="534377" cy="259045"/>
    <xdr:sp macro="" textlink="">
      <xdr:nvSpPr>
        <xdr:cNvPr id="863" name="テキスト ボックス 862"/>
        <xdr:cNvSpPr txBox="1"/>
      </xdr:nvSpPr>
      <xdr:spPr>
        <a:xfrm>
          <a:off x="19278111" y="123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98,027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17098</xdr:rowOff>
    </xdr:from>
    <xdr:to>
      <xdr:col>27</xdr:col>
      <xdr:colOff>161925</xdr:colOff>
      <xdr:row>73</xdr:row>
      <xdr:rowOff>118698</xdr:rowOff>
    </xdr:to>
    <xdr:sp macro="" textlink="">
      <xdr:nvSpPr>
        <xdr:cNvPr id="864" name="円/楕円 863"/>
        <xdr:cNvSpPr/>
      </xdr:nvSpPr>
      <xdr:spPr>
        <a:xfrm>
          <a:off x="18605500" y="125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135225</xdr:rowOff>
    </xdr:from>
    <xdr:ext cx="534377" cy="259045"/>
    <xdr:sp macro="" textlink="">
      <xdr:nvSpPr>
        <xdr:cNvPr id="865" name="テキスト ボックス 864"/>
        <xdr:cNvSpPr txBox="1"/>
      </xdr:nvSpPr>
      <xdr:spPr>
        <a:xfrm>
          <a:off x="18389111" y="123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類似団体内平均と比較すると、行政面積が広いためそれに伴う公共施設が多く、更新整備にかかる普通建設事業費が高くなっている。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行財政改革での補助金・負担金の見直し、その他様々な見直しや取り組みを行い、財政の健全化を図っていく。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7,821
7,757
1,099.37
11,813,564
11,656,418
87,754
5,935,173
10,611,661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153543</xdr:rowOff>
    </xdr:from>
    <xdr:to>
      <xdr:col>6</xdr:col>
      <xdr:colOff>511175</xdr:colOff>
      <xdr:row>35</xdr:row>
      <xdr:rowOff>92456</xdr:rowOff>
    </xdr:to>
    <xdr:cxnSp macro="">
      <xdr:nvCxnSpPr>
        <xdr:cNvPr id="61" name="直線コネクタ 60"/>
        <xdr:cNvCxnSpPr/>
      </xdr:nvCxnSpPr>
      <xdr:spPr>
        <a:xfrm>
          <a:off x="3797300" y="5982843"/>
          <a:ext cx="8382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153543</xdr:rowOff>
    </xdr:from>
    <xdr:to>
      <xdr:col>5</xdr:col>
      <xdr:colOff>358775</xdr:colOff>
      <xdr:row>35</xdr:row>
      <xdr:rowOff>127</xdr:rowOff>
    </xdr:to>
    <xdr:cxnSp macro="">
      <xdr:nvCxnSpPr>
        <xdr:cNvPr id="64" name="直線コネクタ 63"/>
        <xdr:cNvCxnSpPr/>
      </xdr:nvCxnSpPr>
      <xdr:spPr>
        <a:xfrm flipV="1">
          <a:off x="2908300" y="598284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127</xdr:rowOff>
    </xdr:from>
    <xdr:to>
      <xdr:col>4</xdr:col>
      <xdr:colOff>155575</xdr:colOff>
      <xdr:row>35</xdr:row>
      <xdr:rowOff>9525</xdr:rowOff>
    </xdr:to>
    <xdr:cxnSp macro="">
      <xdr:nvCxnSpPr>
        <xdr:cNvPr id="67" name="直線コネクタ 66"/>
        <xdr:cNvCxnSpPr/>
      </xdr:nvCxnSpPr>
      <xdr:spPr>
        <a:xfrm flipV="1">
          <a:off x="2019300" y="600087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9525</xdr:rowOff>
    </xdr:from>
    <xdr:to>
      <xdr:col>2</xdr:col>
      <xdr:colOff>638175</xdr:colOff>
      <xdr:row>35</xdr:row>
      <xdr:rowOff>9652</xdr:rowOff>
    </xdr:to>
    <xdr:cxnSp macro="">
      <xdr:nvCxnSpPr>
        <xdr:cNvPr id="70" name="直線コネクタ 69"/>
        <xdr:cNvCxnSpPr/>
      </xdr:nvCxnSpPr>
      <xdr:spPr>
        <a:xfrm flipV="1">
          <a:off x="1130300" y="601027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41656</xdr:rowOff>
    </xdr:from>
    <xdr:to>
      <xdr:col>6</xdr:col>
      <xdr:colOff>561975</xdr:colOff>
      <xdr:row>35</xdr:row>
      <xdr:rowOff>143256</xdr:rowOff>
    </xdr:to>
    <xdr:sp macro="" textlink="">
      <xdr:nvSpPr>
        <xdr:cNvPr id="80" name="円/楕円 79"/>
        <xdr:cNvSpPr/>
      </xdr:nvSpPr>
      <xdr:spPr>
        <a:xfrm>
          <a:off x="4584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64533</xdr:rowOff>
    </xdr:from>
    <xdr:ext cx="534377" cy="259045"/>
    <xdr:sp macro="" textlink="">
      <xdr:nvSpPr>
        <xdr:cNvPr id="81" name="議会費該当値テキスト"/>
        <xdr:cNvSpPr txBox="1"/>
      </xdr:nvSpPr>
      <xdr:spPr>
        <a:xfrm>
          <a:off x="4686300" y="58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102743</xdr:rowOff>
    </xdr:from>
    <xdr:to>
      <xdr:col>5</xdr:col>
      <xdr:colOff>409575</xdr:colOff>
      <xdr:row>35</xdr:row>
      <xdr:rowOff>32893</xdr:rowOff>
    </xdr:to>
    <xdr:sp macro="" textlink="">
      <xdr:nvSpPr>
        <xdr:cNvPr id="82" name="円/楕円 81"/>
        <xdr:cNvSpPr/>
      </xdr:nvSpPr>
      <xdr:spPr>
        <a:xfrm>
          <a:off x="37465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49420</xdr:rowOff>
    </xdr:from>
    <xdr:ext cx="534377" cy="259045"/>
    <xdr:sp macro="" textlink="">
      <xdr:nvSpPr>
        <xdr:cNvPr id="83" name="テキスト ボックス 82"/>
        <xdr:cNvSpPr txBox="1"/>
      </xdr:nvSpPr>
      <xdr:spPr>
        <a:xfrm>
          <a:off x="3530111" y="57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120777</xdr:rowOff>
    </xdr:from>
    <xdr:to>
      <xdr:col>4</xdr:col>
      <xdr:colOff>206375</xdr:colOff>
      <xdr:row>35</xdr:row>
      <xdr:rowOff>50927</xdr:rowOff>
    </xdr:to>
    <xdr:sp macro="" textlink="">
      <xdr:nvSpPr>
        <xdr:cNvPr id="84" name="円/楕円 83"/>
        <xdr:cNvSpPr/>
      </xdr:nvSpPr>
      <xdr:spPr>
        <a:xfrm>
          <a:off x="2857500" y="59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67454</xdr:rowOff>
    </xdr:from>
    <xdr:ext cx="534377" cy="259045"/>
    <xdr:sp macro="" textlink="">
      <xdr:nvSpPr>
        <xdr:cNvPr id="85" name="テキスト ボックス 84"/>
        <xdr:cNvSpPr txBox="1"/>
      </xdr:nvSpPr>
      <xdr:spPr>
        <a:xfrm>
          <a:off x="2641111" y="572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130175</xdr:rowOff>
    </xdr:from>
    <xdr:to>
      <xdr:col>3</xdr:col>
      <xdr:colOff>3175</xdr:colOff>
      <xdr:row>35</xdr:row>
      <xdr:rowOff>60325</xdr:rowOff>
    </xdr:to>
    <xdr:sp macro="" textlink="">
      <xdr:nvSpPr>
        <xdr:cNvPr id="86" name="円/楕円 85"/>
        <xdr:cNvSpPr/>
      </xdr:nvSpPr>
      <xdr:spPr>
        <a:xfrm>
          <a:off x="1968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76852</xdr:rowOff>
    </xdr:from>
    <xdr:ext cx="534377" cy="259045"/>
    <xdr:sp macro="" textlink="">
      <xdr:nvSpPr>
        <xdr:cNvPr id="87" name="テキスト ボックス 86"/>
        <xdr:cNvSpPr txBox="1"/>
      </xdr:nvSpPr>
      <xdr:spPr>
        <a:xfrm>
          <a:off x="1752111" y="57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130302</xdr:rowOff>
    </xdr:from>
    <xdr:to>
      <xdr:col>1</xdr:col>
      <xdr:colOff>485775</xdr:colOff>
      <xdr:row>35</xdr:row>
      <xdr:rowOff>60452</xdr:rowOff>
    </xdr:to>
    <xdr:sp macro="" textlink="">
      <xdr:nvSpPr>
        <xdr:cNvPr id="88" name="円/楕円 87"/>
        <xdr:cNvSpPr/>
      </xdr:nvSpPr>
      <xdr:spPr>
        <a:xfrm>
          <a:off x="1079500" y="59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76979</xdr:rowOff>
    </xdr:from>
    <xdr:ext cx="534377" cy="259045"/>
    <xdr:sp macro="" textlink="">
      <xdr:nvSpPr>
        <xdr:cNvPr id="89" name="テキスト ボックス 88"/>
        <xdr:cNvSpPr txBox="1"/>
      </xdr:nvSpPr>
      <xdr:spPr>
        <a:xfrm>
          <a:off x="863111" y="57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48609</xdr:rowOff>
    </xdr:from>
    <xdr:to>
      <xdr:col>6</xdr:col>
      <xdr:colOff>511175</xdr:colOff>
      <xdr:row>53</xdr:row>
      <xdr:rowOff>98960</xdr:rowOff>
    </xdr:to>
    <xdr:cxnSp macro="">
      <xdr:nvCxnSpPr>
        <xdr:cNvPr id="120" name="直線コネクタ 119"/>
        <xdr:cNvCxnSpPr/>
      </xdr:nvCxnSpPr>
      <xdr:spPr>
        <a:xfrm flipV="1">
          <a:off x="3797300" y="9135459"/>
          <a:ext cx="838200" cy="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98960</xdr:rowOff>
    </xdr:from>
    <xdr:to>
      <xdr:col>5</xdr:col>
      <xdr:colOff>358775</xdr:colOff>
      <xdr:row>54</xdr:row>
      <xdr:rowOff>86495</xdr:rowOff>
    </xdr:to>
    <xdr:cxnSp macro="">
      <xdr:nvCxnSpPr>
        <xdr:cNvPr id="123" name="直線コネクタ 122"/>
        <xdr:cNvCxnSpPr/>
      </xdr:nvCxnSpPr>
      <xdr:spPr>
        <a:xfrm flipV="1">
          <a:off x="2908300" y="9185810"/>
          <a:ext cx="889000" cy="1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142610</xdr:rowOff>
    </xdr:from>
    <xdr:to>
      <xdr:col>4</xdr:col>
      <xdr:colOff>155575</xdr:colOff>
      <xdr:row>54</xdr:row>
      <xdr:rowOff>86495</xdr:rowOff>
    </xdr:to>
    <xdr:cxnSp macro="">
      <xdr:nvCxnSpPr>
        <xdr:cNvPr id="126" name="直線コネクタ 125"/>
        <xdr:cNvCxnSpPr/>
      </xdr:nvCxnSpPr>
      <xdr:spPr>
        <a:xfrm>
          <a:off x="2019300" y="9229460"/>
          <a:ext cx="889000" cy="1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142610</xdr:rowOff>
    </xdr:from>
    <xdr:to>
      <xdr:col>2</xdr:col>
      <xdr:colOff>638175</xdr:colOff>
      <xdr:row>54</xdr:row>
      <xdr:rowOff>54530</xdr:rowOff>
    </xdr:to>
    <xdr:cxnSp macro="">
      <xdr:nvCxnSpPr>
        <xdr:cNvPr id="129" name="直線コネクタ 128"/>
        <xdr:cNvCxnSpPr/>
      </xdr:nvCxnSpPr>
      <xdr:spPr>
        <a:xfrm flipV="1">
          <a:off x="1130300" y="9229460"/>
          <a:ext cx="8890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169259</xdr:rowOff>
    </xdr:from>
    <xdr:to>
      <xdr:col>6</xdr:col>
      <xdr:colOff>561975</xdr:colOff>
      <xdr:row>53</xdr:row>
      <xdr:rowOff>99409</xdr:rowOff>
    </xdr:to>
    <xdr:sp macro="" textlink="">
      <xdr:nvSpPr>
        <xdr:cNvPr id="139" name="円/楕円 138"/>
        <xdr:cNvSpPr/>
      </xdr:nvSpPr>
      <xdr:spPr>
        <a:xfrm>
          <a:off x="4584700" y="90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20686</xdr:rowOff>
    </xdr:from>
    <xdr:ext cx="599010" cy="259045"/>
    <xdr:sp macro="" textlink="">
      <xdr:nvSpPr>
        <xdr:cNvPr id="140" name="総務費該当値テキスト"/>
        <xdr:cNvSpPr txBox="1"/>
      </xdr:nvSpPr>
      <xdr:spPr>
        <a:xfrm>
          <a:off x="4686300" y="893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330,393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48160</xdr:rowOff>
    </xdr:from>
    <xdr:to>
      <xdr:col>5</xdr:col>
      <xdr:colOff>409575</xdr:colOff>
      <xdr:row>53</xdr:row>
      <xdr:rowOff>149760</xdr:rowOff>
    </xdr:to>
    <xdr:sp macro="" textlink="">
      <xdr:nvSpPr>
        <xdr:cNvPr id="141" name="円/楕円 140"/>
        <xdr:cNvSpPr/>
      </xdr:nvSpPr>
      <xdr:spPr>
        <a:xfrm>
          <a:off x="3746500" y="91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166287</xdr:rowOff>
    </xdr:from>
    <xdr:ext cx="599010" cy="259045"/>
    <xdr:sp macro="" textlink="">
      <xdr:nvSpPr>
        <xdr:cNvPr id="142" name="テキスト ボックス 141"/>
        <xdr:cNvSpPr txBox="1"/>
      </xdr:nvSpPr>
      <xdr:spPr>
        <a:xfrm>
          <a:off x="3497794" y="891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314,975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35695</xdr:rowOff>
    </xdr:from>
    <xdr:to>
      <xdr:col>4</xdr:col>
      <xdr:colOff>206375</xdr:colOff>
      <xdr:row>54</xdr:row>
      <xdr:rowOff>137295</xdr:rowOff>
    </xdr:to>
    <xdr:sp macro="" textlink="">
      <xdr:nvSpPr>
        <xdr:cNvPr id="143" name="円/楕円 142"/>
        <xdr:cNvSpPr/>
      </xdr:nvSpPr>
      <xdr:spPr>
        <a:xfrm>
          <a:off x="2857500" y="92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153822</xdr:rowOff>
    </xdr:from>
    <xdr:ext cx="599010" cy="259045"/>
    <xdr:sp macro="" textlink="">
      <xdr:nvSpPr>
        <xdr:cNvPr id="144" name="テキスト ボックス 143"/>
        <xdr:cNvSpPr txBox="1"/>
      </xdr:nvSpPr>
      <xdr:spPr>
        <a:xfrm>
          <a:off x="2608794" y="906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266,292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91810</xdr:rowOff>
    </xdr:from>
    <xdr:to>
      <xdr:col>3</xdr:col>
      <xdr:colOff>3175</xdr:colOff>
      <xdr:row>54</xdr:row>
      <xdr:rowOff>21960</xdr:rowOff>
    </xdr:to>
    <xdr:sp macro="" textlink="">
      <xdr:nvSpPr>
        <xdr:cNvPr id="145" name="円/楕円 144"/>
        <xdr:cNvSpPr/>
      </xdr:nvSpPr>
      <xdr:spPr>
        <a:xfrm>
          <a:off x="1968500" y="91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38487</xdr:rowOff>
    </xdr:from>
    <xdr:ext cx="599010" cy="259045"/>
    <xdr:sp macro="" textlink="">
      <xdr:nvSpPr>
        <xdr:cNvPr id="146" name="テキスト ボックス 145"/>
        <xdr:cNvSpPr txBox="1"/>
      </xdr:nvSpPr>
      <xdr:spPr>
        <a:xfrm>
          <a:off x="1719794" y="89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301,609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3730</xdr:rowOff>
    </xdr:from>
    <xdr:to>
      <xdr:col>1</xdr:col>
      <xdr:colOff>485775</xdr:colOff>
      <xdr:row>54</xdr:row>
      <xdr:rowOff>105330</xdr:rowOff>
    </xdr:to>
    <xdr:sp macro="" textlink="">
      <xdr:nvSpPr>
        <xdr:cNvPr id="147" name="円/楕円 146"/>
        <xdr:cNvSpPr/>
      </xdr:nvSpPr>
      <xdr:spPr>
        <a:xfrm>
          <a:off x="1079500" y="92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121857</xdr:rowOff>
    </xdr:from>
    <xdr:ext cx="599010" cy="259045"/>
    <xdr:sp macro="" textlink="">
      <xdr:nvSpPr>
        <xdr:cNvPr id="148" name="テキスト ボックス 147"/>
        <xdr:cNvSpPr txBox="1"/>
      </xdr:nvSpPr>
      <xdr:spPr>
        <a:xfrm>
          <a:off x="830794" y="90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41370</xdr:rowOff>
    </xdr:from>
    <xdr:to>
      <xdr:col>6</xdr:col>
      <xdr:colOff>511175</xdr:colOff>
      <xdr:row>76</xdr:row>
      <xdr:rowOff>62063</xdr:rowOff>
    </xdr:to>
    <xdr:cxnSp macro="">
      <xdr:nvCxnSpPr>
        <xdr:cNvPr id="176" name="直線コネクタ 175"/>
        <xdr:cNvCxnSpPr/>
      </xdr:nvCxnSpPr>
      <xdr:spPr>
        <a:xfrm flipV="1">
          <a:off x="3797300" y="13071570"/>
          <a:ext cx="838200" cy="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62063</xdr:rowOff>
    </xdr:from>
    <xdr:to>
      <xdr:col>5</xdr:col>
      <xdr:colOff>358775</xdr:colOff>
      <xdr:row>76</xdr:row>
      <xdr:rowOff>101212</xdr:rowOff>
    </xdr:to>
    <xdr:cxnSp macro="">
      <xdr:nvCxnSpPr>
        <xdr:cNvPr id="179" name="直線コネクタ 178"/>
        <xdr:cNvCxnSpPr/>
      </xdr:nvCxnSpPr>
      <xdr:spPr>
        <a:xfrm flipV="1">
          <a:off x="2908300" y="13092263"/>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101212</xdr:rowOff>
    </xdr:from>
    <xdr:to>
      <xdr:col>4</xdr:col>
      <xdr:colOff>155575</xdr:colOff>
      <xdr:row>76</xdr:row>
      <xdr:rowOff>154225</xdr:rowOff>
    </xdr:to>
    <xdr:cxnSp macro="">
      <xdr:nvCxnSpPr>
        <xdr:cNvPr id="182" name="直線コネクタ 181"/>
        <xdr:cNvCxnSpPr/>
      </xdr:nvCxnSpPr>
      <xdr:spPr>
        <a:xfrm flipV="1">
          <a:off x="2019300" y="13131412"/>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144729</xdr:rowOff>
    </xdr:from>
    <xdr:to>
      <xdr:col>2</xdr:col>
      <xdr:colOff>638175</xdr:colOff>
      <xdr:row>76</xdr:row>
      <xdr:rowOff>154225</xdr:rowOff>
    </xdr:to>
    <xdr:cxnSp macro="">
      <xdr:nvCxnSpPr>
        <xdr:cNvPr id="185" name="直線コネクタ 184"/>
        <xdr:cNvCxnSpPr/>
      </xdr:nvCxnSpPr>
      <xdr:spPr>
        <a:xfrm>
          <a:off x="1130300" y="13003479"/>
          <a:ext cx="889000" cy="18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162020</xdr:rowOff>
    </xdr:from>
    <xdr:to>
      <xdr:col>6</xdr:col>
      <xdr:colOff>561975</xdr:colOff>
      <xdr:row>76</xdr:row>
      <xdr:rowOff>92170</xdr:rowOff>
    </xdr:to>
    <xdr:sp macro="" textlink="">
      <xdr:nvSpPr>
        <xdr:cNvPr id="195" name="円/楕円 194"/>
        <xdr:cNvSpPr/>
      </xdr:nvSpPr>
      <xdr:spPr>
        <a:xfrm>
          <a:off x="4584700" y="130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13447</xdr:rowOff>
    </xdr:from>
    <xdr:ext cx="599010" cy="259045"/>
    <xdr:sp macro="" textlink="">
      <xdr:nvSpPr>
        <xdr:cNvPr id="196" name="民生費該当値テキスト"/>
        <xdr:cNvSpPr txBox="1"/>
      </xdr:nvSpPr>
      <xdr:spPr>
        <a:xfrm>
          <a:off x="4686300" y="1287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11263</xdr:rowOff>
    </xdr:from>
    <xdr:to>
      <xdr:col>5</xdr:col>
      <xdr:colOff>409575</xdr:colOff>
      <xdr:row>76</xdr:row>
      <xdr:rowOff>112863</xdr:rowOff>
    </xdr:to>
    <xdr:sp macro="" textlink="">
      <xdr:nvSpPr>
        <xdr:cNvPr id="197" name="円/楕円 196"/>
        <xdr:cNvSpPr/>
      </xdr:nvSpPr>
      <xdr:spPr>
        <a:xfrm>
          <a:off x="3746500" y="130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129390</xdr:rowOff>
    </xdr:from>
    <xdr:ext cx="599010" cy="259045"/>
    <xdr:sp macro="" textlink="">
      <xdr:nvSpPr>
        <xdr:cNvPr id="198" name="テキスト ボックス 197"/>
        <xdr:cNvSpPr txBox="1"/>
      </xdr:nvSpPr>
      <xdr:spPr>
        <a:xfrm>
          <a:off x="3497794" y="1281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50412</xdr:rowOff>
    </xdr:from>
    <xdr:to>
      <xdr:col>4</xdr:col>
      <xdr:colOff>206375</xdr:colOff>
      <xdr:row>76</xdr:row>
      <xdr:rowOff>152012</xdr:rowOff>
    </xdr:to>
    <xdr:sp macro="" textlink="">
      <xdr:nvSpPr>
        <xdr:cNvPr id="199" name="円/楕円 198"/>
        <xdr:cNvSpPr/>
      </xdr:nvSpPr>
      <xdr:spPr>
        <a:xfrm>
          <a:off x="2857500" y="130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168540</xdr:rowOff>
    </xdr:from>
    <xdr:ext cx="599010" cy="259045"/>
    <xdr:sp macro="" textlink="">
      <xdr:nvSpPr>
        <xdr:cNvPr id="200" name="テキスト ボックス 199"/>
        <xdr:cNvSpPr txBox="1"/>
      </xdr:nvSpPr>
      <xdr:spPr>
        <a:xfrm>
          <a:off x="2608794" y="1285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103425</xdr:rowOff>
    </xdr:from>
    <xdr:to>
      <xdr:col>3</xdr:col>
      <xdr:colOff>3175</xdr:colOff>
      <xdr:row>77</xdr:row>
      <xdr:rowOff>33575</xdr:rowOff>
    </xdr:to>
    <xdr:sp macro="" textlink="">
      <xdr:nvSpPr>
        <xdr:cNvPr id="201" name="円/楕円 200"/>
        <xdr:cNvSpPr/>
      </xdr:nvSpPr>
      <xdr:spPr>
        <a:xfrm>
          <a:off x="1968500" y="131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50102</xdr:rowOff>
    </xdr:from>
    <xdr:ext cx="599010" cy="259045"/>
    <xdr:sp macro="" textlink="">
      <xdr:nvSpPr>
        <xdr:cNvPr id="202" name="テキスト ボックス 201"/>
        <xdr:cNvSpPr txBox="1"/>
      </xdr:nvSpPr>
      <xdr:spPr>
        <a:xfrm>
          <a:off x="1719794" y="1290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93929</xdr:rowOff>
    </xdr:from>
    <xdr:to>
      <xdr:col>1</xdr:col>
      <xdr:colOff>485775</xdr:colOff>
      <xdr:row>76</xdr:row>
      <xdr:rowOff>24079</xdr:rowOff>
    </xdr:to>
    <xdr:sp macro="" textlink="">
      <xdr:nvSpPr>
        <xdr:cNvPr id="203" name="円/楕円 202"/>
        <xdr:cNvSpPr/>
      </xdr:nvSpPr>
      <xdr:spPr>
        <a:xfrm>
          <a:off x="1079500" y="129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40606</xdr:rowOff>
    </xdr:from>
    <xdr:ext cx="599010" cy="259045"/>
    <xdr:sp macro="" textlink="">
      <xdr:nvSpPr>
        <xdr:cNvPr id="204" name="テキスト ボックス 203"/>
        <xdr:cNvSpPr txBox="1"/>
      </xdr:nvSpPr>
      <xdr:spPr>
        <a:xfrm>
          <a:off x="830794" y="1272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86978</xdr:rowOff>
    </xdr:from>
    <xdr:to>
      <xdr:col>6</xdr:col>
      <xdr:colOff>511175</xdr:colOff>
      <xdr:row>92</xdr:row>
      <xdr:rowOff>150947</xdr:rowOff>
    </xdr:to>
    <xdr:cxnSp macro="">
      <xdr:nvCxnSpPr>
        <xdr:cNvPr id="233" name="直線コネクタ 232"/>
        <xdr:cNvCxnSpPr/>
      </xdr:nvCxnSpPr>
      <xdr:spPr>
        <a:xfrm flipV="1">
          <a:off x="3797300" y="15517478"/>
          <a:ext cx="838200" cy="40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150947</xdr:rowOff>
    </xdr:from>
    <xdr:to>
      <xdr:col>5</xdr:col>
      <xdr:colOff>358775</xdr:colOff>
      <xdr:row>93</xdr:row>
      <xdr:rowOff>108114</xdr:rowOff>
    </xdr:to>
    <xdr:cxnSp macro="">
      <xdr:nvCxnSpPr>
        <xdr:cNvPr id="236" name="直線コネクタ 235"/>
        <xdr:cNvCxnSpPr/>
      </xdr:nvCxnSpPr>
      <xdr:spPr>
        <a:xfrm flipV="1">
          <a:off x="2908300" y="15924347"/>
          <a:ext cx="889000" cy="12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108114</xdr:rowOff>
    </xdr:from>
    <xdr:to>
      <xdr:col>4</xdr:col>
      <xdr:colOff>155575</xdr:colOff>
      <xdr:row>94</xdr:row>
      <xdr:rowOff>40914</xdr:rowOff>
    </xdr:to>
    <xdr:cxnSp macro="">
      <xdr:nvCxnSpPr>
        <xdr:cNvPr id="239" name="直線コネクタ 238"/>
        <xdr:cNvCxnSpPr/>
      </xdr:nvCxnSpPr>
      <xdr:spPr>
        <a:xfrm flipV="1">
          <a:off x="2019300" y="16052964"/>
          <a:ext cx="889000" cy="10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40914</xdr:rowOff>
    </xdr:from>
    <xdr:to>
      <xdr:col>2</xdr:col>
      <xdr:colOff>638175</xdr:colOff>
      <xdr:row>94</xdr:row>
      <xdr:rowOff>150216</xdr:rowOff>
    </xdr:to>
    <xdr:cxnSp macro="">
      <xdr:nvCxnSpPr>
        <xdr:cNvPr id="242" name="直線コネクタ 241"/>
        <xdr:cNvCxnSpPr/>
      </xdr:nvCxnSpPr>
      <xdr:spPr>
        <a:xfrm flipV="1">
          <a:off x="1130300" y="16157214"/>
          <a:ext cx="889000" cy="10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36178</xdr:rowOff>
    </xdr:from>
    <xdr:to>
      <xdr:col>6</xdr:col>
      <xdr:colOff>561975</xdr:colOff>
      <xdr:row>90</xdr:row>
      <xdr:rowOff>137778</xdr:rowOff>
    </xdr:to>
    <xdr:sp macro="" textlink="">
      <xdr:nvSpPr>
        <xdr:cNvPr id="252" name="円/楕円 251"/>
        <xdr:cNvSpPr/>
      </xdr:nvSpPr>
      <xdr:spPr>
        <a:xfrm>
          <a:off x="4584700" y="154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152997</xdr:rowOff>
    </xdr:from>
    <xdr:ext cx="599010" cy="259045"/>
    <xdr:sp macro="" textlink="">
      <xdr:nvSpPr>
        <xdr:cNvPr id="253" name="衛生費該当値テキスト"/>
        <xdr:cNvSpPr txBox="1"/>
      </xdr:nvSpPr>
      <xdr:spPr>
        <a:xfrm>
          <a:off x="4686300" y="1541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196,919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100147</xdr:rowOff>
    </xdr:from>
    <xdr:to>
      <xdr:col>5</xdr:col>
      <xdr:colOff>409575</xdr:colOff>
      <xdr:row>93</xdr:row>
      <xdr:rowOff>30297</xdr:rowOff>
    </xdr:to>
    <xdr:sp macro="" textlink="">
      <xdr:nvSpPr>
        <xdr:cNvPr id="254" name="円/楕円 253"/>
        <xdr:cNvSpPr/>
      </xdr:nvSpPr>
      <xdr:spPr>
        <a:xfrm>
          <a:off x="3746500" y="158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46824</xdr:rowOff>
    </xdr:from>
    <xdr:ext cx="599010" cy="259045"/>
    <xdr:sp macro="" textlink="">
      <xdr:nvSpPr>
        <xdr:cNvPr id="255" name="テキスト ボックス 254"/>
        <xdr:cNvSpPr txBox="1"/>
      </xdr:nvSpPr>
      <xdr:spPr>
        <a:xfrm>
          <a:off x="3497794" y="1564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143,524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57314</xdr:rowOff>
    </xdr:from>
    <xdr:to>
      <xdr:col>4</xdr:col>
      <xdr:colOff>206375</xdr:colOff>
      <xdr:row>93</xdr:row>
      <xdr:rowOff>158914</xdr:rowOff>
    </xdr:to>
    <xdr:sp macro="" textlink="">
      <xdr:nvSpPr>
        <xdr:cNvPr id="256" name="円/楕円 255"/>
        <xdr:cNvSpPr/>
      </xdr:nvSpPr>
      <xdr:spPr>
        <a:xfrm>
          <a:off x="2857500" y="160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3991</xdr:rowOff>
    </xdr:from>
    <xdr:ext cx="599010" cy="259045"/>
    <xdr:sp macro="" textlink="">
      <xdr:nvSpPr>
        <xdr:cNvPr id="257" name="テキスト ボックス 256"/>
        <xdr:cNvSpPr txBox="1"/>
      </xdr:nvSpPr>
      <xdr:spPr>
        <a:xfrm>
          <a:off x="2608794" y="1577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126,645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161564</xdr:rowOff>
    </xdr:from>
    <xdr:to>
      <xdr:col>3</xdr:col>
      <xdr:colOff>3175</xdr:colOff>
      <xdr:row>94</xdr:row>
      <xdr:rowOff>91714</xdr:rowOff>
    </xdr:to>
    <xdr:sp macro="" textlink="">
      <xdr:nvSpPr>
        <xdr:cNvPr id="258" name="円/楕円 257"/>
        <xdr:cNvSpPr/>
      </xdr:nvSpPr>
      <xdr:spPr>
        <a:xfrm>
          <a:off x="1968500" y="1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108241</xdr:rowOff>
    </xdr:from>
    <xdr:ext cx="599010" cy="259045"/>
    <xdr:sp macro="" textlink="">
      <xdr:nvSpPr>
        <xdr:cNvPr id="259" name="テキスト ボックス 258"/>
        <xdr:cNvSpPr txBox="1"/>
      </xdr:nvSpPr>
      <xdr:spPr>
        <a:xfrm>
          <a:off x="1719794" y="1588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99416</xdr:rowOff>
    </xdr:from>
    <xdr:to>
      <xdr:col>1</xdr:col>
      <xdr:colOff>485775</xdr:colOff>
      <xdr:row>95</xdr:row>
      <xdr:rowOff>29566</xdr:rowOff>
    </xdr:to>
    <xdr:sp macro="" textlink="">
      <xdr:nvSpPr>
        <xdr:cNvPr id="260" name="円/楕円 259"/>
        <xdr:cNvSpPr/>
      </xdr:nvSpPr>
      <xdr:spPr>
        <a:xfrm>
          <a:off x="1079500" y="162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46093</xdr:rowOff>
    </xdr:from>
    <xdr:ext cx="534377" cy="259045"/>
    <xdr:sp macro="" textlink="">
      <xdr:nvSpPr>
        <xdr:cNvPr id="261" name="テキスト ボックス 260"/>
        <xdr:cNvSpPr txBox="1"/>
      </xdr:nvSpPr>
      <xdr:spPr>
        <a:xfrm>
          <a:off x="863111" y="159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135890</xdr:rowOff>
    </xdr:from>
    <xdr:to>
      <xdr:col>15</xdr:col>
      <xdr:colOff>180975</xdr:colOff>
      <xdr:row>37</xdr:row>
      <xdr:rowOff>158941</xdr:rowOff>
    </xdr:to>
    <xdr:cxnSp macro="">
      <xdr:nvCxnSpPr>
        <xdr:cNvPr id="290" name="直線コネクタ 289"/>
        <xdr:cNvCxnSpPr/>
      </xdr:nvCxnSpPr>
      <xdr:spPr>
        <a:xfrm>
          <a:off x="9639300" y="6308090"/>
          <a:ext cx="838200" cy="19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135890</xdr:rowOff>
    </xdr:from>
    <xdr:to>
      <xdr:col>14</xdr:col>
      <xdr:colOff>28575</xdr:colOff>
      <xdr:row>37</xdr:row>
      <xdr:rowOff>146748</xdr:rowOff>
    </xdr:to>
    <xdr:cxnSp macro="">
      <xdr:nvCxnSpPr>
        <xdr:cNvPr id="293" name="直線コネクタ 292"/>
        <xdr:cNvCxnSpPr/>
      </xdr:nvCxnSpPr>
      <xdr:spPr>
        <a:xfrm flipV="1">
          <a:off x="8750300" y="6308090"/>
          <a:ext cx="8890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146748</xdr:rowOff>
    </xdr:from>
    <xdr:to>
      <xdr:col>12</xdr:col>
      <xdr:colOff>511175</xdr:colOff>
      <xdr:row>37</xdr:row>
      <xdr:rowOff>163131</xdr:rowOff>
    </xdr:to>
    <xdr:cxnSp macro="">
      <xdr:nvCxnSpPr>
        <xdr:cNvPr id="296" name="直線コネクタ 295"/>
        <xdr:cNvCxnSpPr/>
      </xdr:nvCxnSpPr>
      <xdr:spPr>
        <a:xfrm flipV="1">
          <a:off x="7861300" y="649039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163131</xdr:rowOff>
    </xdr:from>
    <xdr:to>
      <xdr:col>11</xdr:col>
      <xdr:colOff>307975</xdr:colOff>
      <xdr:row>38</xdr:row>
      <xdr:rowOff>12636</xdr:rowOff>
    </xdr:to>
    <xdr:cxnSp macro="">
      <xdr:nvCxnSpPr>
        <xdr:cNvPr id="299" name="直線コネクタ 298"/>
        <xdr:cNvCxnSpPr/>
      </xdr:nvCxnSpPr>
      <xdr:spPr>
        <a:xfrm flipV="1">
          <a:off x="6972300" y="650678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108141</xdr:rowOff>
    </xdr:from>
    <xdr:to>
      <xdr:col>15</xdr:col>
      <xdr:colOff>231775</xdr:colOff>
      <xdr:row>38</xdr:row>
      <xdr:rowOff>38291</xdr:rowOff>
    </xdr:to>
    <xdr:sp macro="" textlink="">
      <xdr:nvSpPr>
        <xdr:cNvPr id="309" name="円/楕円 308"/>
        <xdr:cNvSpPr/>
      </xdr:nvSpPr>
      <xdr:spPr>
        <a:xfrm>
          <a:off x="10426700" y="64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131018</xdr:rowOff>
    </xdr:from>
    <xdr:ext cx="469744" cy="259045"/>
    <xdr:sp macro="" textlink="">
      <xdr:nvSpPr>
        <xdr:cNvPr id="310" name="労働費該当値テキスト"/>
        <xdr:cNvSpPr txBox="1"/>
      </xdr:nvSpPr>
      <xdr:spPr>
        <a:xfrm>
          <a:off x="10528300" y="630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85090</xdr:rowOff>
    </xdr:from>
    <xdr:to>
      <xdr:col>14</xdr:col>
      <xdr:colOff>79375</xdr:colOff>
      <xdr:row>37</xdr:row>
      <xdr:rowOff>15240</xdr:rowOff>
    </xdr:to>
    <xdr:sp macro="" textlink="">
      <xdr:nvSpPr>
        <xdr:cNvPr id="311" name="円/楕円 310"/>
        <xdr:cNvSpPr/>
      </xdr:nvSpPr>
      <xdr:spPr>
        <a:xfrm>
          <a:off x="9588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31767</xdr:rowOff>
    </xdr:from>
    <xdr:ext cx="469744" cy="259045"/>
    <xdr:sp macro="" textlink="">
      <xdr:nvSpPr>
        <xdr:cNvPr id="312" name="テキスト ボックス 311"/>
        <xdr:cNvSpPr txBox="1"/>
      </xdr:nvSpPr>
      <xdr:spPr>
        <a:xfrm>
          <a:off x="9404427"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95948</xdr:rowOff>
    </xdr:from>
    <xdr:to>
      <xdr:col>12</xdr:col>
      <xdr:colOff>561975</xdr:colOff>
      <xdr:row>38</xdr:row>
      <xdr:rowOff>26098</xdr:rowOff>
    </xdr:to>
    <xdr:sp macro="" textlink="">
      <xdr:nvSpPr>
        <xdr:cNvPr id="313" name="円/楕円 312"/>
        <xdr:cNvSpPr/>
      </xdr:nvSpPr>
      <xdr:spPr>
        <a:xfrm>
          <a:off x="8699500" y="64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42625</xdr:rowOff>
    </xdr:from>
    <xdr:ext cx="469744" cy="259045"/>
    <xdr:sp macro="" textlink="">
      <xdr:nvSpPr>
        <xdr:cNvPr id="314" name="テキスト ボックス 313"/>
        <xdr:cNvSpPr txBox="1"/>
      </xdr:nvSpPr>
      <xdr:spPr>
        <a:xfrm>
          <a:off x="8515427" y="62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112332</xdr:rowOff>
    </xdr:from>
    <xdr:to>
      <xdr:col>11</xdr:col>
      <xdr:colOff>358775</xdr:colOff>
      <xdr:row>38</xdr:row>
      <xdr:rowOff>42481</xdr:rowOff>
    </xdr:to>
    <xdr:sp macro="" textlink="">
      <xdr:nvSpPr>
        <xdr:cNvPr id="315" name="円/楕円 314"/>
        <xdr:cNvSpPr/>
      </xdr:nvSpPr>
      <xdr:spPr>
        <a:xfrm>
          <a:off x="7810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33608</xdr:rowOff>
    </xdr:from>
    <xdr:ext cx="469744" cy="259045"/>
    <xdr:sp macro="" textlink="">
      <xdr:nvSpPr>
        <xdr:cNvPr id="316" name="テキスト ボックス 315"/>
        <xdr:cNvSpPr txBox="1"/>
      </xdr:nvSpPr>
      <xdr:spPr>
        <a:xfrm>
          <a:off x="7626427" y="65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133286</xdr:rowOff>
    </xdr:from>
    <xdr:to>
      <xdr:col>10</xdr:col>
      <xdr:colOff>155575</xdr:colOff>
      <xdr:row>38</xdr:row>
      <xdr:rowOff>63436</xdr:rowOff>
    </xdr:to>
    <xdr:sp macro="" textlink="">
      <xdr:nvSpPr>
        <xdr:cNvPr id="317" name="円/楕円 316"/>
        <xdr:cNvSpPr/>
      </xdr:nvSpPr>
      <xdr:spPr>
        <a:xfrm>
          <a:off x="69215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54563</xdr:rowOff>
    </xdr:from>
    <xdr:ext cx="469744" cy="259045"/>
    <xdr:sp macro="" textlink="">
      <xdr:nvSpPr>
        <xdr:cNvPr id="318" name="テキスト ボックス 317"/>
        <xdr:cNvSpPr txBox="1"/>
      </xdr:nvSpPr>
      <xdr:spPr>
        <a:xfrm>
          <a:off x="6737427" y="6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37642</xdr:rowOff>
    </xdr:from>
    <xdr:to>
      <xdr:col>15</xdr:col>
      <xdr:colOff>180975</xdr:colOff>
      <xdr:row>55</xdr:row>
      <xdr:rowOff>89477</xdr:rowOff>
    </xdr:to>
    <xdr:cxnSp macro="">
      <xdr:nvCxnSpPr>
        <xdr:cNvPr id="345" name="直線コネクタ 344"/>
        <xdr:cNvCxnSpPr/>
      </xdr:nvCxnSpPr>
      <xdr:spPr>
        <a:xfrm>
          <a:off x="9639300" y="9467392"/>
          <a:ext cx="838200" cy="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37642</xdr:rowOff>
    </xdr:from>
    <xdr:to>
      <xdr:col>14</xdr:col>
      <xdr:colOff>28575</xdr:colOff>
      <xdr:row>55</xdr:row>
      <xdr:rowOff>59809</xdr:rowOff>
    </xdr:to>
    <xdr:cxnSp macro="">
      <xdr:nvCxnSpPr>
        <xdr:cNvPr id="348" name="直線コネクタ 347"/>
        <xdr:cNvCxnSpPr/>
      </xdr:nvCxnSpPr>
      <xdr:spPr>
        <a:xfrm flipV="1">
          <a:off x="8750300" y="9467392"/>
          <a:ext cx="889000" cy="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59809</xdr:rowOff>
    </xdr:from>
    <xdr:to>
      <xdr:col>12</xdr:col>
      <xdr:colOff>511175</xdr:colOff>
      <xdr:row>56</xdr:row>
      <xdr:rowOff>883</xdr:rowOff>
    </xdr:to>
    <xdr:cxnSp macro="">
      <xdr:nvCxnSpPr>
        <xdr:cNvPr id="351" name="直線コネクタ 350"/>
        <xdr:cNvCxnSpPr/>
      </xdr:nvCxnSpPr>
      <xdr:spPr>
        <a:xfrm flipV="1">
          <a:off x="7861300" y="9489559"/>
          <a:ext cx="889000" cy="1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149703</xdr:rowOff>
    </xdr:from>
    <xdr:to>
      <xdr:col>11</xdr:col>
      <xdr:colOff>307975</xdr:colOff>
      <xdr:row>56</xdr:row>
      <xdr:rowOff>883</xdr:rowOff>
    </xdr:to>
    <xdr:cxnSp macro="">
      <xdr:nvCxnSpPr>
        <xdr:cNvPr id="354" name="直線コネクタ 353"/>
        <xdr:cNvCxnSpPr/>
      </xdr:nvCxnSpPr>
      <xdr:spPr>
        <a:xfrm>
          <a:off x="6972300" y="9579453"/>
          <a:ext cx="889000" cy="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38677</xdr:rowOff>
    </xdr:from>
    <xdr:to>
      <xdr:col>15</xdr:col>
      <xdr:colOff>231775</xdr:colOff>
      <xdr:row>55</xdr:row>
      <xdr:rowOff>140277</xdr:rowOff>
    </xdr:to>
    <xdr:sp macro="" textlink="">
      <xdr:nvSpPr>
        <xdr:cNvPr id="364" name="円/楕円 363"/>
        <xdr:cNvSpPr/>
      </xdr:nvSpPr>
      <xdr:spPr>
        <a:xfrm>
          <a:off x="10426700" y="9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61554</xdr:rowOff>
    </xdr:from>
    <xdr:ext cx="599010" cy="259045"/>
    <xdr:sp macro="" textlink="">
      <xdr:nvSpPr>
        <xdr:cNvPr id="365" name="農林水産業費該当値テキスト"/>
        <xdr:cNvSpPr txBox="1"/>
      </xdr:nvSpPr>
      <xdr:spPr>
        <a:xfrm>
          <a:off x="10528300" y="93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246,970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158292</xdr:rowOff>
    </xdr:from>
    <xdr:to>
      <xdr:col>14</xdr:col>
      <xdr:colOff>79375</xdr:colOff>
      <xdr:row>55</xdr:row>
      <xdr:rowOff>88442</xdr:rowOff>
    </xdr:to>
    <xdr:sp macro="" textlink="">
      <xdr:nvSpPr>
        <xdr:cNvPr id="366" name="円/楕円 365"/>
        <xdr:cNvSpPr/>
      </xdr:nvSpPr>
      <xdr:spPr>
        <a:xfrm>
          <a:off x="9588500" y="94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104969</xdr:rowOff>
    </xdr:from>
    <xdr:ext cx="599010" cy="259045"/>
    <xdr:sp macro="" textlink="">
      <xdr:nvSpPr>
        <xdr:cNvPr id="367" name="テキスト ボックス 366"/>
        <xdr:cNvSpPr txBox="1"/>
      </xdr:nvSpPr>
      <xdr:spPr>
        <a:xfrm>
          <a:off x="9339794" y="919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9009</xdr:rowOff>
    </xdr:from>
    <xdr:to>
      <xdr:col>12</xdr:col>
      <xdr:colOff>561975</xdr:colOff>
      <xdr:row>55</xdr:row>
      <xdr:rowOff>110609</xdr:rowOff>
    </xdr:to>
    <xdr:sp macro="" textlink="">
      <xdr:nvSpPr>
        <xdr:cNvPr id="368" name="円/楕円 367"/>
        <xdr:cNvSpPr/>
      </xdr:nvSpPr>
      <xdr:spPr>
        <a:xfrm>
          <a:off x="8699500" y="94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127136</xdr:rowOff>
    </xdr:from>
    <xdr:ext cx="599010" cy="259045"/>
    <xdr:sp macro="" textlink="">
      <xdr:nvSpPr>
        <xdr:cNvPr id="369" name="テキスト ボックス 368"/>
        <xdr:cNvSpPr txBox="1"/>
      </xdr:nvSpPr>
      <xdr:spPr>
        <a:xfrm>
          <a:off x="8450794" y="921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121533</xdr:rowOff>
    </xdr:from>
    <xdr:to>
      <xdr:col>11</xdr:col>
      <xdr:colOff>358775</xdr:colOff>
      <xdr:row>56</xdr:row>
      <xdr:rowOff>51683</xdr:rowOff>
    </xdr:to>
    <xdr:sp macro="" textlink="">
      <xdr:nvSpPr>
        <xdr:cNvPr id="370" name="円/楕円 369"/>
        <xdr:cNvSpPr/>
      </xdr:nvSpPr>
      <xdr:spPr>
        <a:xfrm>
          <a:off x="7810500" y="95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68210</xdr:rowOff>
    </xdr:from>
    <xdr:ext cx="599010" cy="259045"/>
    <xdr:sp macro="" textlink="">
      <xdr:nvSpPr>
        <xdr:cNvPr id="371" name="テキスト ボックス 370"/>
        <xdr:cNvSpPr txBox="1"/>
      </xdr:nvSpPr>
      <xdr:spPr>
        <a:xfrm>
          <a:off x="7561794" y="932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210,725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98903</xdr:rowOff>
    </xdr:from>
    <xdr:to>
      <xdr:col>10</xdr:col>
      <xdr:colOff>155575</xdr:colOff>
      <xdr:row>56</xdr:row>
      <xdr:rowOff>29053</xdr:rowOff>
    </xdr:to>
    <xdr:sp macro="" textlink="">
      <xdr:nvSpPr>
        <xdr:cNvPr id="372" name="円/楕円 371"/>
        <xdr:cNvSpPr/>
      </xdr:nvSpPr>
      <xdr:spPr>
        <a:xfrm>
          <a:off x="6921500" y="9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45580</xdr:rowOff>
    </xdr:from>
    <xdr:ext cx="599010" cy="259045"/>
    <xdr:sp macro="" textlink="">
      <xdr:nvSpPr>
        <xdr:cNvPr id="373" name="テキスト ボックス 372"/>
        <xdr:cNvSpPr txBox="1"/>
      </xdr:nvSpPr>
      <xdr:spPr>
        <a:xfrm>
          <a:off x="6672794" y="93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97344</xdr:rowOff>
    </xdr:from>
    <xdr:to>
      <xdr:col>15</xdr:col>
      <xdr:colOff>180975</xdr:colOff>
      <xdr:row>76</xdr:row>
      <xdr:rowOff>167241</xdr:rowOff>
    </xdr:to>
    <xdr:cxnSp macro="">
      <xdr:nvCxnSpPr>
        <xdr:cNvPr id="400" name="直線コネクタ 399"/>
        <xdr:cNvCxnSpPr/>
      </xdr:nvCxnSpPr>
      <xdr:spPr>
        <a:xfrm>
          <a:off x="9639300" y="13127544"/>
          <a:ext cx="838200" cy="6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97344</xdr:rowOff>
    </xdr:from>
    <xdr:to>
      <xdr:col>14</xdr:col>
      <xdr:colOff>28575</xdr:colOff>
      <xdr:row>77</xdr:row>
      <xdr:rowOff>1772</xdr:rowOff>
    </xdr:to>
    <xdr:cxnSp macro="">
      <xdr:nvCxnSpPr>
        <xdr:cNvPr id="403" name="直線コネクタ 402"/>
        <xdr:cNvCxnSpPr/>
      </xdr:nvCxnSpPr>
      <xdr:spPr>
        <a:xfrm flipV="1">
          <a:off x="8750300" y="13127544"/>
          <a:ext cx="889000" cy="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1772</xdr:rowOff>
    </xdr:from>
    <xdr:to>
      <xdr:col>12</xdr:col>
      <xdr:colOff>511175</xdr:colOff>
      <xdr:row>77</xdr:row>
      <xdr:rowOff>33931</xdr:rowOff>
    </xdr:to>
    <xdr:cxnSp macro="">
      <xdr:nvCxnSpPr>
        <xdr:cNvPr id="406" name="直線コネクタ 405"/>
        <xdr:cNvCxnSpPr/>
      </xdr:nvCxnSpPr>
      <xdr:spPr>
        <a:xfrm flipV="1">
          <a:off x="7861300" y="13203422"/>
          <a:ext cx="8890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33931</xdr:rowOff>
    </xdr:from>
    <xdr:to>
      <xdr:col>11</xdr:col>
      <xdr:colOff>307975</xdr:colOff>
      <xdr:row>77</xdr:row>
      <xdr:rowOff>36666</xdr:rowOff>
    </xdr:to>
    <xdr:cxnSp macro="">
      <xdr:nvCxnSpPr>
        <xdr:cNvPr id="409" name="直線コネクタ 408"/>
        <xdr:cNvCxnSpPr/>
      </xdr:nvCxnSpPr>
      <xdr:spPr>
        <a:xfrm flipV="1">
          <a:off x="6972300" y="13235581"/>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116441</xdr:rowOff>
    </xdr:from>
    <xdr:to>
      <xdr:col>15</xdr:col>
      <xdr:colOff>231775</xdr:colOff>
      <xdr:row>77</xdr:row>
      <xdr:rowOff>46591</xdr:rowOff>
    </xdr:to>
    <xdr:sp macro="" textlink="">
      <xdr:nvSpPr>
        <xdr:cNvPr id="419" name="円/楕円 418"/>
        <xdr:cNvSpPr/>
      </xdr:nvSpPr>
      <xdr:spPr>
        <a:xfrm>
          <a:off x="10426700" y="13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139318</xdr:rowOff>
    </xdr:from>
    <xdr:ext cx="534377" cy="259045"/>
    <xdr:sp macro="" textlink="">
      <xdr:nvSpPr>
        <xdr:cNvPr id="420" name="商工費該当値テキスト"/>
        <xdr:cNvSpPr txBox="1"/>
      </xdr:nvSpPr>
      <xdr:spPr>
        <a:xfrm>
          <a:off x="10528300" y="129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46544</xdr:rowOff>
    </xdr:from>
    <xdr:to>
      <xdr:col>14</xdr:col>
      <xdr:colOff>79375</xdr:colOff>
      <xdr:row>76</xdr:row>
      <xdr:rowOff>148144</xdr:rowOff>
    </xdr:to>
    <xdr:sp macro="" textlink="">
      <xdr:nvSpPr>
        <xdr:cNvPr id="421" name="円/楕円 420"/>
        <xdr:cNvSpPr/>
      </xdr:nvSpPr>
      <xdr:spPr>
        <a:xfrm>
          <a:off x="9588500" y="130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164672</xdr:rowOff>
    </xdr:from>
    <xdr:ext cx="534377" cy="259045"/>
    <xdr:sp macro="" textlink="">
      <xdr:nvSpPr>
        <xdr:cNvPr id="422" name="テキスト ボックス 421"/>
        <xdr:cNvSpPr txBox="1"/>
      </xdr:nvSpPr>
      <xdr:spPr>
        <a:xfrm>
          <a:off x="9372111" y="128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122422</xdr:rowOff>
    </xdr:from>
    <xdr:to>
      <xdr:col>12</xdr:col>
      <xdr:colOff>561975</xdr:colOff>
      <xdr:row>77</xdr:row>
      <xdr:rowOff>52572</xdr:rowOff>
    </xdr:to>
    <xdr:sp macro="" textlink="">
      <xdr:nvSpPr>
        <xdr:cNvPr id="423" name="円/楕円 422"/>
        <xdr:cNvSpPr/>
      </xdr:nvSpPr>
      <xdr:spPr>
        <a:xfrm>
          <a:off x="8699500" y="131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69099</xdr:rowOff>
    </xdr:from>
    <xdr:ext cx="534377" cy="259045"/>
    <xdr:sp macro="" textlink="">
      <xdr:nvSpPr>
        <xdr:cNvPr id="424" name="テキスト ボックス 423"/>
        <xdr:cNvSpPr txBox="1"/>
      </xdr:nvSpPr>
      <xdr:spPr>
        <a:xfrm>
          <a:off x="8483111" y="129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154581</xdr:rowOff>
    </xdr:from>
    <xdr:to>
      <xdr:col>11</xdr:col>
      <xdr:colOff>358775</xdr:colOff>
      <xdr:row>77</xdr:row>
      <xdr:rowOff>84731</xdr:rowOff>
    </xdr:to>
    <xdr:sp macro="" textlink="">
      <xdr:nvSpPr>
        <xdr:cNvPr id="425" name="円/楕円 424"/>
        <xdr:cNvSpPr/>
      </xdr:nvSpPr>
      <xdr:spPr>
        <a:xfrm>
          <a:off x="7810500" y="131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101258</xdr:rowOff>
    </xdr:from>
    <xdr:ext cx="534377" cy="259045"/>
    <xdr:sp macro="" textlink="">
      <xdr:nvSpPr>
        <xdr:cNvPr id="426" name="テキスト ボックス 425"/>
        <xdr:cNvSpPr txBox="1"/>
      </xdr:nvSpPr>
      <xdr:spPr>
        <a:xfrm>
          <a:off x="7594111" y="129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157316</xdr:rowOff>
    </xdr:from>
    <xdr:to>
      <xdr:col>10</xdr:col>
      <xdr:colOff>155575</xdr:colOff>
      <xdr:row>77</xdr:row>
      <xdr:rowOff>87466</xdr:rowOff>
    </xdr:to>
    <xdr:sp macro="" textlink="">
      <xdr:nvSpPr>
        <xdr:cNvPr id="427" name="円/楕円 426"/>
        <xdr:cNvSpPr/>
      </xdr:nvSpPr>
      <xdr:spPr>
        <a:xfrm>
          <a:off x="6921500" y="131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103992</xdr:rowOff>
    </xdr:from>
    <xdr:ext cx="534377" cy="259045"/>
    <xdr:sp macro="" textlink="">
      <xdr:nvSpPr>
        <xdr:cNvPr id="428" name="テキスト ボックス 427"/>
        <xdr:cNvSpPr txBox="1"/>
      </xdr:nvSpPr>
      <xdr:spPr>
        <a:xfrm>
          <a:off x="6705111" y="129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52158</xdr:rowOff>
    </xdr:from>
    <xdr:to>
      <xdr:col>15</xdr:col>
      <xdr:colOff>180975</xdr:colOff>
      <xdr:row>92</xdr:row>
      <xdr:rowOff>169390</xdr:rowOff>
    </xdr:to>
    <xdr:cxnSp macro="">
      <xdr:nvCxnSpPr>
        <xdr:cNvPr id="453" name="直線コネクタ 452"/>
        <xdr:cNvCxnSpPr/>
      </xdr:nvCxnSpPr>
      <xdr:spPr>
        <a:xfrm flipV="1">
          <a:off x="9639300" y="15825558"/>
          <a:ext cx="838200" cy="1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102764</xdr:rowOff>
    </xdr:from>
    <xdr:to>
      <xdr:col>14</xdr:col>
      <xdr:colOff>28575</xdr:colOff>
      <xdr:row>92</xdr:row>
      <xdr:rowOff>169390</xdr:rowOff>
    </xdr:to>
    <xdr:cxnSp macro="">
      <xdr:nvCxnSpPr>
        <xdr:cNvPr id="456" name="直線コネクタ 455"/>
        <xdr:cNvCxnSpPr/>
      </xdr:nvCxnSpPr>
      <xdr:spPr>
        <a:xfrm>
          <a:off x="8750300" y="15876164"/>
          <a:ext cx="889000" cy="6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71634</xdr:rowOff>
    </xdr:from>
    <xdr:to>
      <xdr:col>12</xdr:col>
      <xdr:colOff>511175</xdr:colOff>
      <xdr:row>92</xdr:row>
      <xdr:rowOff>102764</xdr:rowOff>
    </xdr:to>
    <xdr:cxnSp macro="">
      <xdr:nvCxnSpPr>
        <xdr:cNvPr id="459" name="直線コネクタ 458"/>
        <xdr:cNvCxnSpPr/>
      </xdr:nvCxnSpPr>
      <xdr:spPr>
        <a:xfrm>
          <a:off x="7861300" y="15845034"/>
          <a:ext cx="889000" cy="3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71634</xdr:rowOff>
    </xdr:from>
    <xdr:to>
      <xdr:col>11</xdr:col>
      <xdr:colOff>307975</xdr:colOff>
      <xdr:row>92</xdr:row>
      <xdr:rowOff>78246</xdr:rowOff>
    </xdr:to>
    <xdr:cxnSp macro="">
      <xdr:nvCxnSpPr>
        <xdr:cNvPr id="462" name="直線コネクタ 461"/>
        <xdr:cNvCxnSpPr/>
      </xdr:nvCxnSpPr>
      <xdr:spPr>
        <a:xfrm flipV="1">
          <a:off x="6972300" y="15845034"/>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1358</xdr:rowOff>
    </xdr:from>
    <xdr:to>
      <xdr:col>15</xdr:col>
      <xdr:colOff>231775</xdr:colOff>
      <xdr:row>92</xdr:row>
      <xdr:rowOff>102958</xdr:rowOff>
    </xdr:to>
    <xdr:sp macro="" textlink="">
      <xdr:nvSpPr>
        <xdr:cNvPr id="472" name="円/楕円 471"/>
        <xdr:cNvSpPr/>
      </xdr:nvSpPr>
      <xdr:spPr>
        <a:xfrm>
          <a:off x="10426700" y="15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24235</xdr:rowOff>
    </xdr:from>
    <xdr:ext cx="599010" cy="259045"/>
    <xdr:sp macro="" textlink="">
      <xdr:nvSpPr>
        <xdr:cNvPr id="473" name="土木費該当値テキスト"/>
        <xdr:cNvSpPr txBox="1"/>
      </xdr:nvSpPr>
      <xdr:spPr>
        <a:xfrm>
          <a:off x="10528300" y="156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175,318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118590</xdr:rowOff>
    </xdr:from>
    <xdr:to>
      <xdr:col>14</xdr:col>
      <xdr:colOff>79375</xdr:colOff>
      <xdr:row>93</xdr:row>
      <xdr:rowOff>48740</xdr:rowOff>
    </xdr:to>
    <xdr:sp macro="" textlink="">
      <xdr:nvSpPr>
        <xdr:cNvPr id="474" name="円/楕円 473"/>
        <xdr:cNvSpPr/>
      </xdr:nvSpPr>
      <xdr:spPr>
        <a:xfrm>
          <a:off x="9588500" y="158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65267</xdr:rowOff>
    </xdr:from>
    <xdr:ext cx="599010" cy="259045"/>
    <xdr:sp macro="" textlink="">
      <xdr:nvSpPr>
        <xdr:cNvPr id="475" name="テキスト ボックス 474"/>
        <xdr:cNvSpPr txBox="1"/>
      </xdr:nvSpPr>
      <xdr:spPr>
        <a:xfrm>
          <a:off x="9339794" y="1566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154,805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51964</xdr:rowOff>
    </xdr:from>
    <xdr:to>
      <xdr:col>12</xdr:col>
      <xdr:colOff>561975</xdr:colOff>
      <xdr:row>92</xdr:row>
      <xdr:rowOff>153564</xdr:rowOff>
    </xdr:to>
    <xdr:sp macro="" textlink="">
      <xdr:nvSpPr>
        <xdr:cNvPr id="476" name="円/楕円 475"/>
        <xdr:cNvSpPr/>
      </xdr:nvSpPr>
      <xdr:spPr>
        <a:xfrm>
          <a:off x="8699500" y="158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170091</xdr:rowOff>
    </xdr:from>
    <xdr:ext cx="599010" cy="259045"/>
    <xdr:sp macro="" textlink="">
      <xdr:nvSpPr>
        <xdr:cNvPr id="477" name="テキスト ボックス 476"/>
        <xdr:cNvSpPr txBox="1"/>
      </xdr:nvSpPr>
      <xdr:spPr>
        <a:xfrm>
          <a:off x="8450794" y="1560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166,463</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20834</xdr:rowOff>
    </xdr:from>
    <xdr:to>
      <xdr:col>11</xdr:col>
      <xdr:colOff>358775</xdr:colOff>
      <xdr:row>92</xdr:row>
      <xdr:rowOff>122434</xdr:rowOff>
    </xdr:to>
    <xdr:sp macro="" textlink="">
      <xdr:nvSpPr>
        <xdr:cNvPr id="478" name="円/楕円 477"/>
        <xdr:cNvSpPr/>
      </xdr:nvSpPr>
      <xdr:spPr>
        <a:xfrm>
          <a:off x="7810500" y="157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138961</xdr:rowOff>
    </xdr:from>
    <xdr:ext cx="599010" cy="259045"/>
    <xdr:sp macro="" textlink="">
      <xdr:nvSpPr>
        <xdr:cNvPr id="479" name="テキスト ボックス 478"/>
        <xdr:cNvSpPr txBox="1"/>
      </xdr:nvSpPr>
      <xdr:spPr>
        <a:xfrm>
          <a:off x="7561794" y="155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171,910</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27446</xdr:rowOff>
    </xdr:from>
    <xdr:to>
      <xdr:col>10</xdr:col>
      <xdr:colOff>155575</xdr:colOff>
      <xdr:row>92</xdr:row>
      <xdr:rowOff>129046</xdr:rowOff>
    </xdr:to>
    <xdr:sp macro="" textlink="">
      <xdr:nvSpPr>
        <xdr:cNvPr id="480" name="円/楕円 479"/>
        <xdr:cNvSpPr/>
      </xdr:nvSpPr>
      <xdr:spPr>
        <a:xfrm>
          <a:off x="6921500" y="158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145573</xdr:rowOff>
    </xdr:from>
    <xdr:ext cx="599010" cy="259045"/>
    <xdr:sp macro="" textlink="">
      <xdr:nvSpPr>
        <xdr:cNvPr id="481" name="テキスト ボックス 480"/>
        <xdr:cNvSpPr txBox="1"/>
      </xdr:nvSpPr>
      <xdr:spPr>
        <a:xfrm>
          <a:off x="6672794" y="1557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135976</xdr:rowOff>
    </xdr:from>
    <xdr:to>
      <xdr:col>23</xdr:col>
      <xdr:colOff>517525</xdr:colOff>
      <xdr:row>37</xdr:row>
      <xdr:rowOff>136823</xdr:rowOff>
    </xdr:to>
    <xdr:cxnSp macro="">
      <xdr:nvCxnSpPr>
        <xdr:cNvPr id="514" name="直線コネクタ 513"/>
        <xdr:cNvCxnSpPr/>
      </xdr:nvCxnSpPr>
      <xdr:spPr>
        <a:xfrm>
          <a:off x="15481300" y="6479626"/>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119431</xdr:rowOff>
    </xdr:from>
    <xdr:to>
      <xdr:col>22</xdr:col>
      <xdr:colOff>365125</xdr:colOff>
      <xdr:row>37</xdr:row>
      <xdr:rowOff>135976</xdr:rowOff>
    </xdr:to>
    <xdr:cxnSp macro="">
      <xdr:nvCxnSpPr>
        <xdr:cNvPr id="517" name="直線コネクタ 516"/>
        <xdr:cNvCxnSpPr/>
      </xdr:nvCxnSpPr>
      <xdr:spPr>
        <a:xfrm>
          <a:off x="14592300" y="6463081"/>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111268</xdr:rowOff>
    </xdr:from>
    <xdr:to>
      <xdr:col>21</xdr:col>
      <xdr:colOff>161925</xdr:colOff>
      <xdr:row>37</xdr:row>
      <xdr:rowOff>119431</xdr:rowOff>
    </xdr:to>
    <xdr:cxnSp macro="">
      <xdr:nvCxnSpPr>
        <xdr:cNvPr id="520" name="直線コネクタ 519"/>
        <xdr:cNvCxnSpPr/>
      </xdr:nvCxnSpPr>
      <xdr:spPr>
        <a:xfrm>
          <a:off x="13703300" y="6283468"/>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111268</xdr:rowOff>
    </xdr:from>
    <xdr:to>
      <xdr:col>19</xdr:col>
      <xdr:colOff>644525</xdr:colOff>
      <xdr:row>37</xdr:row>
      <xdr:rowOff>136004</xdr:rowOff>
    </xdr:to>
    <xdr:cxnSp macro="">
      <xdr:nvCxnSpPr>
        <xdr:cNvPr id="523" name="直線コネクタ 522"/>
        <xdr:cNvCxnSpPr/>
      </xdr:nvCxnSpPr>
      <xdr:spPr>
        <a:xfrm flipV="1">
          <a:off x="12814300" y="6283468"/>
          <a:ext cx="889000" cy="19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86023</xdr:rowOff>
    </xdr:from>
    <xdr:to>
      <xdr:col>23</xdr:col>
      <xdr:colOff>568325</xdr:colOff>
      <xdr:row>38</xdr:row>
      <xdr:rowOff>16173</xdr:rowOff>
    </xdr:to>
    <xdr:sp macro="" textlink="">
      <xdr:nvSpPr>
        <xdr:cNvPr id="533" name="円/楕円 532"/>
        <xdr:cNvSpPr/>
      </xdr:nvSpPr>
      <xdr:spPr>
        <a:xfrm>
          <a:off x="16268700" y="6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64450</xdr:rowOff>
    </xdr:from>
    <xdr:ext cx="534377" cy="259045"/>
    <xdr:sp macro="" textlink="">
      <xdr:nvSpPr>
        <xdr:cNvPr id="534" name="消防費該当値テキスト"/>
        <xdr:cNvSpPr txBox="1"/>
      </xdr:nvSpPr>
      <xdr:spPr>
        <a:xfrm>
          <a:off x="16370300" y="64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85176</xdr:rowOff>
    </xdr:from>
    <xdr:to>
      <xdr:col>22</xdr:col>
      <xdr:colOff>415925</xdr:colOff>
      <xdr:row>38</xdr:row>
      <xdr:rowOff>15326</xdr:rowOff>
    </xdr:to>
    <xdr:sp macro="" textlink="">
      <xdr:nvSpPr>
        <xdr:cNvPr id="535" name="円/楕円 534"/>
        <xdr:cNvSpPr/>
      </xdr:nvSpPr>
      <xdr:spPr>
        <a:xfrm>
          <a:off x="15430500" y="64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6452</xdr:rowOff>
    </xdr:from>
    <xdr:ext cx="534377" cy="259045"/>
    <xdr:sp macro="" textlink="">
      <xdr:nvSpPr>
        <xdr:cNvPr id="536" name="テキスト ボックス 535"/>
        <xdr:cNvSpPr txBox="1"/>
      </xdr:nvSpPr>
      <xdr:spPr>
        <a:xfrm>
          <a:off x="15214111" y="65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68631</xdr:rowOff>
    </xdr:from>
    <xdr:to>
      <xdr:col>21</xdr:col>
      <xdr:colOff>212725</xdr:colOff>
      <xdr:row>37</xdr:row>
      <xdr:rowOff>170231</xdr:rowOff>
    </xdr:to>
    <xdr:sp macro="" textlink="">
      <xdr:nvSpPr>
        <xdr:cNvPr id="537" name="円/楕円 536"/>
        <xdr:cNvSpPr/>
      </xdr:nvSpPr>
      <xdr:spPr>
        <a:xfrm>
          <a:off x="14541500" y="64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161358</xdr:rowOff>
    </xdr:from>
    <xdr:ext cx="534377" cy="259045"/>
    <xdr:sp macro="" textlink="">
      <xdr:nvSpPr>
        <xdr:cNvPr id="538" name="テキスト ボックス 537"/>
        <xdr:cNvSpPr txBox="1"/>
      </xdr:nvSpPr>
      <xdr:spPr>
        <a:xfrm>
          <a:off x="14325111" y="65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60468</xdr:rowOff>
    </xdr:from>
    <xdr:to>
      <xdr:col>20</xdr:col>
      <xdr:colOff>9525</xdr:colOff>
      <xdr:row>36</xdr:row>
      <xdr:rowOff>162068</xdr:rowOff>
    </xdr:to>
    <xdr:sp macro="" textlink="">
      <xdr:nvSpPr>
        <xdr:cNvPr id="539" name="円/楕円 538"/>
        <xdr:cNvSpPr/>
      </xdr:nvSpPr>
      <xdr:spPr>
        <a:xfrm>
          <a:off x="13652500" y="6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7145</xdr:rowOff>
    </xdr:from>
    <xdr:ext cx="534377" cy="259045"/>
    <xdr:sp macro="" textlink="">
      <xdr:nvSpPr>
        <xdr:cNvPr id="540" name="テキスト ボックス 539"/>
        <xdr:cNvSpPr txBox="1"/>
      </xdr:nvSpPr>
      <xdr:spPr>
        <a:xfrm>
          <a:off x="13436111" y="60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85204</xdr:rowOff>
    </xdr:from>
    <xdr:to>
      <xdr:col>18</xdr:col>
      <xdr:colOff>492125</xdr:colOff>
      <xdr:row>38</xdr:row>
      <xdr:rowOff>15354</xdr:rowOff>
    </xdr:to>
    <xdr:sp macro="" textlink="">
      <xdr:nvSpPr>
        <xdr:cNvPr id="541" name="円/楕円 540"/>
        <xdr:cNvSpPr/>
      </xdr:nvSpPr>
      <xdr:spPr>
        <a:xfrm>
          <a:off x="12763500" y="64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31881</xdr:rowOff>
    </xdr:from>
    <xdr:ext cx="534377" cy="259045"/>
    <xdr:sp macro="" textlink="">
      <xdr:nvSpPr>
        <xdr:cNvPr id="542" name="テキスト ボックス 541"/>
        <xdr:cNvSpPr txBox="1"/>
      </xdr:nvSpPr>
      <xdr:spPr>
        <a:xfrm>
          <a:off x="12547111" y="62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6124</xdr:rowOff>
    </xdr:from>
    <xdr:to>
      <xdr:col>23</xdr:col>
      <xdr:colOff>517525</xdr:colOff>
      <xdr:row>56</xdr:row>
      <xdr:rowOff>17307</xdr:rowOff>
    </xdr:to>
    <xdr:cxnSp macro="">
      <xdr:nvCxnSpPr>
        <xdr:cNvPr id="569" name="直線コネクタ 568"/>
        <xdr:cNvCxnSpPr/>
      </xdr:nvCxnSpPr>
      <xdr:spPr>
        <a:xfrm>
          <a:off x="15481300" y="9092974"/>
          <a:ext cx="838200" cy="52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6124</xdr:rowOff>
    </xdr:from>
    <xdr:to>
      <xdr:col>22</xdr:col>
      <xdr:colOff>365125</xdr:colOff>
      <xdr:row>55</xdr:row>
      <xdr:rowOff>97491</xdr:rowOff>
    </xdr:to>
    <xdr:cxnSp macro="">
      <xdr:nvCxnSpPr>
        <xdr:cNvPr id="572" name="直線コネクタ 571"/>
        <xdr:cNvCxnSpPr/>
      </xdr:nvCxnSpPr>
      <xdr:spPr>
        <a:xfrm flipV="1">
          <a:off x="14592300" y="9092974"/>
          <a:ext cx="889000" cy="4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97491</xdr:rowOff>
    </xdr:from>
    <xdr:to>
      <xdr:col>21</xdr:col>
      <xdr:colOff>161925</xdr:colOff>
      <xdr:row>55</xdr:row>
      <xdr:rowOff>166428</xdr:rowOff>
    </xdr:to>
    <xdr:cxnSp macro="">
      <xdr:nvCxnSpPr>
        <xdr:cNvPr id="575" name="直線コネクタ 574"/>
        <xdr:cNvCxnSpPr/>
      </xdr:nvCxnSpPr>
      <xdr:spPr>
        <a:xfrm flipV="1">
          <a:off x="13703300" y="9527241"/>
          <a:ext cx="889000" cy="6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142827</xdr:rowOff>
    </xdr:from>
    <xdr:to>
      <xdr:col>19</xdr:col>
      <xdr:colOff>644525</xdr:colOff>
      <xdr:row>55</xdr:row>
      <xdr:rowOff>166428</xdr:rowOff>
    </xdr:to>
    <xdr:cxnSp macro="">
      <xdr:nvCxnSpPr>
        <xdr:cNvPr id="578" name="直線コネクタ 577"/>
        <xdr:cNvCxnSpPr/>
      </xdr:nvCxnSpPr>
      <xdr:spPr>
        <a:xfrm>
          <a:off x="12814300" y="9572577"/>
          <a:ext cx="889000" cy="2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137957</xdr:rowOff>
    </xdr:from>
    <xdr:to>
      <xdr:col>23</xdr:col>
      <xdr:colOff>568325</xdr:colOff>
      <xdr:row>56</xdr:row>
      <xdr:rowOff>68107</xdr:rowOff>
    </xdr:to>
    <xdr:sp macro="" textlink="">
      <xdr:nvSpPr>
        <xdr:cNvPr id="588" name="円/楕円 587"/>
        <xdr:cNvSpPr/>
      </xdr:nvSpPr>
      <xdr:spPr>
        <a:xfrm>
          <a:off x="16268700" y="95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160834</xdr:rowOff>
    </xdr:from>
    <xdr:ext cx="599010" cy="259045"/>
    <xdr:sp macro="" textlink="">
      <xdr:nvSpPr>
        <xdr:cNvPr id="589" name="教育費該当値テキスト"/>
        <xdr:cNvSpPr txBox="1"/>
      </xdr:nvSpPr>
      <xdr:spPr>
        <a:xfrm>
          <a:off x="16370300" y="941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101,770</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126774</xdr:rowOff>
    </xdr:from>
    <xdr:to>
      <xdr:col>22</xdr:col>
      <xdr:colOff>415925</xdr:colOff>
      <xdr:row>53</xdr:row>
      <xdr:rowOff>56924</xdr:rowOff>
    </xdr:to>
    <xdr:sp macro="" textlink="">
      <xdr:nvSpPr>
        <xdr:cNvPr id="590" name="円/楕円 589"/>
        <xdr:cNvSpPr/>
      </xdr:nvSpPr>
      <xdr:spPr>
        <a:xfrm>
          <a:off x="15430500" y="90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73451</xdr:rowOff>
    </xdr:from>
    <xdr:ext cx="599010" cy="259045"/>
    <xdr:sp macro="" textlink="">
      <xdr:nvSpPr>
        <xdr:cNvPr id="591" name="テキスト ボックス 590"/>
        <xdr:cNvSpPr txBox="1"/>
      </xdr:nvSpPr>
      <xdr:spPr>
        <a:xfrm>
          <a:off x="15181794" y="881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46691</xdr:rowOff>
    </xdr:from>
    <xdr:to>
      <xdr:col>21</xdr:col>
      <xdr:colOff>212725</xdr:colOff>
      <xdr:row>55</xdr:row>
      <xdr:rowOff>148291</xdr:rowOff>
    </xdr:to>
    <xdr:sp macro="" textlink="">
      <xdr:nvSpPr>
        <xdr:cNvPr id="592" name="円/楕円 591"/>
        <xdr:cNvSpPr/>
      </xdr:nvSpPr>
      <xdr:spPr>
        <a:xfrm>
          <a:off x="14541500" y="9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164818</xdr:rowOff>
    </xdr:from>
    <xdr:ext cx="599010" cy="259045"/>
    <xdr:sp macro="" textlink="">
      <xdr:nvSpPr>
        <xdr:cNvPr id="593" name="テキスト ボックス 592"/>
        <xdr:cNvSpPr txBox="1"/>
      </xdr:nvSpPr>
      <xdr:spPr>
        <a:xfrm>
          <a:off x="14292794" y="925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115628</xdr:rowOff>
    </xdr:from>
    <xdr:to>
      <xdr:col>20</xdr:col>
      <xdr:colOff>9525</xdr:colOff>
      <xdr:row>56</xdr:row>
      <xdr:rowOff>45778</xdr:rowOff>
    </xdr:to>
    <xdr:sp macro="" textlink="">
      <xdr:nvSpPr>
        <xdr:cNvPr id="594" name="円/楕円 593"/>
        <xdr:cNvSpPr/>
      </xdr:nvSpPr>
      <xdr:spPr>
        <a:xfrm>
          <a:off x="13652500" y="95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62305</xdr:rowOff>
    </xdr:from>
    <xdr:ext cx="599010" cy="259045"/>
    <xdr:sp macro="" textlink="">
      <xdr:nvSpPr>
        <xdr:cNvPr id="595" name="テキスト ボックス 594"/>
        <xdr:cNvSpPr txBox="1"/>
      </xdr:nvSpPr>
      <xdr:spPr>
        <a:xfrm>
          <a:off x="13403794" y="932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92027</xdr:rowOff>
    </xdr:from>
    <xdr:to>
      <xdr:col>18</xdr:col>
      <xdr:colOff>492125</xdr:colOff>
      <xdr:row>56</xdr:row>
      <xdr:rowOff>22177</xdr:rowOff>
    </xdr:to>
    <xdr:sp macro="" textlink="">
      <xdr:nvSpPr>
        <xdr:cNvPr id="596" name="円/楕円 595"/>
        <xdr:cNvSpPr/>
      </xdr:nvSpPr>
      <xdr:spPr>
        <a:xfrm>
          <a:off x="12763500" y="952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38704</xdr:rowOff>
    </xdr:from>
    <xdr:ext cx="599010" cy="259045"/>
    <xdr:sp macro="" textlink="">
      <xdr:nvSpPr>
        <xdr:cNvPr id="597" name="テキスト ボックス 596"/>
        <xdr:cNvSpPr txBox="1"/>
      </xdr:nvSpPr>
      <xdr:spPr>
        <a:xfrm>
          <a:off x="12514794" y="929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90742</xdr:rowOff>
    </xdr:from>
    <xdr:to>
      <xdr:col>23</xdr:col>
      <xdr:colOff>517525</xdr:colOff>
      <xdr:row>78</xdr:row>
      <xdr:rowOff>155786</xdr:rowOff>
    </xdr:to>
    <xdr:cxnSp macro="">
      <xdr:nvCxnSpPr>
        <xdr:cNvPr id="626" name="直線コネクタ 625"/>
        <xdr:cNvCxnSpPr/>
      </xdr:nvCxnSpPr>
      <xdr:spPr>
        <a:xfrm flipV="1">
          <a:off x="15481300" y="13463842"/>
          <a:ext cx="838200" cy="6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155786</xdr:rowOff>
    </xdr:from>
    <xdr:to>
      <xdr:col>22</xdr:col>
      <xdr:colOff>365125</xdr:colOff>
      <xdr:row>78</xdr:row>
      <xdr:rowOff>159962</xdr:rowOff>
    </xdr:to>
    <xdr:cxnSp macro="">
      <xdr:nvCxnSpPr>
        <xdr:cNvPr id="629" name="直線コネクタ 628"/>
        <xdr:cNvCxnSpPr/>
      </xdr:nvCxnSpPr>
      <xdr:spPr>
        <a:xfrm flipV="1">
          <a:off x="14592300" y="13528886"/>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159962</xdr:rowOff>
    </xdr:from>
    <xdr:to>
      <xdr:col>21</xdr:col>
      <xdr:colOff>161925</xdr:colOff>
      <xdr:row>78</xdr:row>
      <xdr:rowOff>163871</xdr:rowOff>
    </xdr:to>
    <xdr:cxnSp macro="">
      <xdr:nvCxnSpPr>
        <xdr:cNvPr id="632" name="直線コネクタ 631"/>
        <xdr:cNvCxnSpPr/>
      </xdr:nvCxnSpPr>
      <xdr:spPr>
        <a:xfrm flipV="1">
          <a:off x="13703300" y="13533062"/>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163871</xdr:rowOff>
    </xdr:from>
    <xdr:to>
      <xdr:col>19</xdr:col>
      <xdr:colOff>644525</xdr:colOff>
      <xdr:row>79</xdr:row>
      <xdr:rowOff>40579</xdr:rowOff>
    </xdr:to>
    <xdr:cxnSp macro="">
      <xdr:nvCxnSpPr>
        <xdr:cNvPr id="635" name="直線コネクタ 634"/>
        <xdr:cNvCxnSpPr/>
      </xdr:nvCxnSpPr>
      <xdr:spPr>
        <a:xfrm flipV="1">
          <a:off x="12814300" y="13536971"/>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39942</xdr:rowOff>
    </xdr:from>
    <xdr:to>
      <xdr:col>23</xdr:col>
      <xdr:colOff>568325</xdr:colOff>
      <xdr:row>78</xdr:row>
      <xdr:rowOff>141542</xdr:rowOff>
    </xdr:to>
    <xdr:sp macro="" textlink="">
      <xdr:nvSpPr>
        <xdr:cNvPr id="645" name="円/楕円 644"/>
        <xdr:cNvSpPr/>
      </xdr:nvSpPr>
      <xdr:spPr>
        <a:xfrm>
          <a:off x="162687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170769</xdr:rowOff>
    </xdr:from>
    <xdr:ext cx="534377" cy="259045"/>
    <xdr:sp macro="" textlink="">
      <xdr:nvSpPr>
        <xdr:cNvPr id="646" name="災害復旧費該当値テキスト"/>
        <xdr:cNvSpPr txBox="1"/>
      </xdr:nvSpPr>
      <xdr:spPr>
        <a:xfrm>
          <a:off x="16370300" y="13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104986</xdr:rowOff>
    </xdr:from>
    <xdr:to>
      <xdr:col>22</xdr:col>
      <xdr:colOff>415925</xdr:colOff>
      <xdr:row>79</xdr:row>
      <xdr:rowOff>35136</xdr:rowOff>
    </xdr:to>
    <xdr:sp macro="" textlink="">
      <xdr:nvSpPr>
        <xdr:cNvPr id="647" name="円/楕円 646"/>
        <xdr:cNvSpPr/>
      </xdr:nvSpPr>
      <xdr:spPr>
        <a:xfrm>
          <a:off x="15430500" y="134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26263</xdr:rowOff>
    </xdr:from>
    <xdr:ext cx="469744" cy="259045"/>
    <xdr:sp macro="" textlink="">
      <xdr:nvSpPr>
        <xdr:cNvPr id="648" name="テキスト ボックス 647"/>
        <xdr:cNvSpPr txBox="1"/>
      </xdr:nvSpPr>
      <xdr:spPr>
        <a:xfrm>
          <a:off x="15246427" y="135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109162</xdr:rowOff>
    </xdr:from>
    <xdr:to>
      <xdr:col>21</xdr:col>
      <xdr:colOff>212725</xdr:colOff>
      <xdr:row>79</xdr:row>
      <xdr:rowOff>39312</xdr:rowOff>
    </xdr:to>
    <xdr:sp macro="" textlink="">
      <xdr:nvSpPr>
        <xdr:cNvPr id="649" name="円/楕円 648"/>
        <xdr:cNvSpPr/>
      </xdr:nvSpPr>
      <xdr:spPr>
        <a:xfrm>
          <a:off x="14541500" y="134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55839</xdr:rowOff>
    </xdr:from>
    <xdr:ext cx="469744" cy="259045"/>
    <xdr:sp macro="" textlink="">
      <xdr:nvSpPr>
        <xdr:cNvPr id="650" name="テキスト ボックス 649"/>
        <xdr:cNvSpPr txBox="1"/>
      </xdr:nvSpPr>
      <xdr:spPr>
        <a:xfrm>
          <a:off x="14357427" y="1325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113071</xdr:rowOff>
    </xdr:from>
    <xdr:to>
      <xdr:col>20</xdr:col>
      <xdr:colOff>9525</xdr:colOff>
      <xdr:row>79</xdr:row>
      <xdr:rowOff>43221</xdr:rowOff>
    </xdr:to>
    <xdr:sp macro="" textlink="">
      <xdr:nvSpPr>
        <xdr:cNvPr id="651" name="円/楕円 650"/>
        <xdr:cNvSpPr/>
      </xdr:nvSpPr>
      <xdr:spPr>
        <a:xfrm>
          <a:off x="13652500" y="134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34348</xdr:rowOff>
    </xdr:from>
    <xdr:ext cx="469744" cy="259045"/>
    <xdr:sp macro="" textlink="">
      <xdr:nvSpPr>
        <xdr:cNvPr id="652" name="テキスト ボックス 651"/>
        <xdr:cNvSpPr txBox="1"/>
      </xdr:nvSpPr>
      <xdr:spPr>
        <a:xfrm>
          <a:off x="13468427" y="1357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161229</xdr:rowOff>
    </xdr:from>
    <xdr:to>
      <xdr:col>18</xdr:col>
      <xdr:colOff>492125</xdr:colOff>
      <xdr:row>79</xdr:row>
      <xdr:rowOff>91379</xdr:rowOff>
    </xdr:to>
    <xdr:sp macro="" textlink="">
      <xdr:nvSpPr>
        <xdr:cNvPr id="653" name="円/楕円 652"/>
        <xdr:cNvSpPr/>
      </xdr:nvSpPr>
      <xdr:spPr>
        <a:xfrm>
          <a:off x="12763500" y="135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82506</xdr:rowOff>
    </xdr:from>
    <xdr:ext cx="378565" cy="259045"/>
    <xdr:sp macro="" textlink="">
      <xdr:nvSpPr>
        <xdr:cNvPr id="654" name="テキスト ボックス 653"/>
        <xdr:cNvSpPr txBox="1"/>
      </xdr:nvSpPr>
      <xdr:spPr>
        <a:xfrm>
          <a:off x="12625017" y="136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171301</xdr:rowOff>
    </xdr:from>
    <xdr:to>
      <xdr:col>23</xdr:col>
      <xdr:colOff>517525</xdr:colOff>
      <xdr:row>95</xdr:row>
      <xdr:rowOff>5882</xdr:rowOff>
    </xdr:to>
    <xdr:cxnSp macro="">
      <xdr:nvCxnSpPr>
        <xdr:cNvPr id="681" name="直線コネクタ 680"/>
        <xdr:cNvCxnSpPr/>
      </xdr:nvCxnSpPr>
      <xdr:spPr>
        <a:xfrm flipV="1">
          <a:off x="15481300" y="16287601"/>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168847</xdr:rowOff>
    </xdr:from>
    <xdr:to>
      <xdr:col>22</xdr:col>
      <xdr:colOff>365125</xdr:colOff>
      <xdr:row>95</xdr:row>
      <xdr:rowOff>5882</xdr:rowOff>
    </xdr:to>
    <xdr:cxnSp macro="">
      <xdr:nvCxnSpPr>
        <xdr:cNvPr id="684" name="直線コネクタ 683"/>
        <xdr:cNvCxnSpPr/>
      </xdr:nvCxnSpPr>
      <xdr:spPr>
        <a:xfrm>
          <a:off x="14592300" y="16285147"/>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167246</xdr:rowOff>
    </xdr:from>
    <xdr:to>
      <xdr:col>21</xdr:col>
      <xdr:colOff>161925</xdr:colOff>
      <xdr:row>94</xdr:row>
      <xdr:rowOff>168847</xdr:rowOff>
    </xdr:to>
    <xdr:cxnSp macro="">
      <xdr:nvCxnSpPr>
        <xdr:cNvPr id="687" name="直線コネクタ 686"/>
        <xdr:cNvCxnSpPr/>
      </xdr:nvCxnSpPr>
      <xdr:spPr>
        <a:xfrm>
          <a:off x="13703300" y="162835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145053</xdr:rowOff>
    </xdr:from>
    <xdr:to>
      <xdr:col>19</xdr:col>
      <xdr:colOff>644525</xdr:colOff>
      <xdr:row>94</xdr:row>
      <xdr:rowOff>167246</xdr:rowOff>
    </xdr:to>
    <xdr:cxnSp macro="">
      <xdr:nvCxnSpPr>
        <xdr:cNvPr id="690" name="直線コネクタ 689"/>
        <xdr:cNvCxnSpPr/>
      </xdr:nvCxnSpPr>
      <xdr:spPr>
        <a:xfrm>
          <a:off x="12814300" y="16261353"/>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120501</xdr:rowOff>
    </xdr:from>
    <xdr:to>
      <xdr:col>23</xdr:col>
      <xdr:colOff>568325</xdr:colOff>
      <xdr:row>95</xdr:row>
      <xdr:rowOff>50651</xdr:rowOff>
    </xdr:to>
    <xdr:sp macro="" textlink="">
      <xdr:nvSpPr>
        <xdr:cNvPr id="700" name="円/楕円 699"/>
        <xdr:cNvSpPr/>
      </xdr:nvSpPr>
      <xdr:spPr>
        <a:xfrm>
          <a:off x="16268700" y="162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143378</xdr:rowOff>
    </xdr:from>
    <xdr:ext cx="599010" cy="259045"/>
    <xdr:sp macro="" textlink="">
      <xdr:nvSpPr>
        <xdr:cNvPr id="701" name="公債費該当値テキスト"/>
        <xdr:cNvSpPr txBox="1"/>
      </xdr:nvSpPr>
      <xdr:spPr>
        <a:xfrm>
          <a:off x="16370300" y="1608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143,088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126532</xdr:rowOff>
    </xdr:from>
    <xdr:to>
      <xdr:col>22</xdr:col>
      <xdr:colOff>415925</xdr:colOff>
      <xdr:row>95</xdr:row>
      <xdr:rowOff>56682</xdr:rowOff>
    </xdr:to>
    <xdr:sp macro="" textlink="">
      <xdr:nvSpPr>
        <xdr:cNvPr id="702" name="円/楕円 701"/>
        <xdr:cNvSpPr/>
      </xdr:nvSpPr>
      <xdr:spPr>
        <a:xfrm>
          <a:off x="15430500" y="162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73209</xdr:rowOff>
    </xdr:from>
    <xdr:ext cx="599010" cy="259045"/>
    <xdr:sp macro="" textlink="">
      <xdr:nvSpPr>
        <xdr:cNvPr id="703" name="テキスト ボックス 702"/>
        <xdr:cNvSpPr txBox="1"/>
      </xdr:nvSpPr>
      <xdr:spPr>
        <a:xfrm>
          <a:off x="15181794" y="1601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118047</xdr:rowOff>
    </xdr:from>
    <xdr:to>
      <xdr:col>21</xdr:col>
      <xdr:colOff>212725</xdr:colOff>
      <xdr:row>95</xdr:row>
      <xdr:rowOff>48197</xdr:rowOff>
    </xdr:to>
    <xdr:sp macro="" textlink="">
      <xdr:nvSpPr>
        <xdr:cNvPr id="704" name="円/楕円 703"/>
        <xdr:cNvSpPr/>
      </xdr:nvSpPr>
      <xdr:spPr>
        <a:xfrm>
          <a:off x="14541500" y="16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64724</xdr:rowOff>
    </xdr:from>
    <xdr:ext cx="599010" cy="259045"/>
    <xdr:sp macro="" textlink="">
      <xdr:nvSpPr>
        <xdr:cNvPr id="705" name="テキスト ボックス 704"/>
        <xdr:cNvSpPr txBox="1"/>
      </xdr:nvSpPr>
      <xdr:spPr>
        <a:xfrm>
          <a:off x="14292794" y="160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143,625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116446</xdr:rowOff>
    </xdr:from>
    <xdr:to>
      <xdr:col>20</xdr:col>
      <xdr:colOff>9525</xdr:colOff>
      <xdr:row>95</xdr:row>
      <xdr:rowOff>46596</xdr:rowOff>
    </xdr:to>
    <xdr:sp macro="" textlink="">
      <xdr:nvSpPr>
        <xdr:cNvPr id="706" name="円/楕円 705"/>
        <xdr:cNvSpPr/>
      </xdr:nvSpPr>
      <xdr:spPr>
        <a:xfrm>
          <a:off x="13652500" y="162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63123</xdr:rowOff>
    </xdr:from>
    <xdr:ext cx="599010" cy="259045"/>
    <xdr:sp macro="" textlink="">
      <xdr:nvSpPr>
        <xdr:cNvPr id="707" name="テキスト ボックス 706"/>
        <xdr:cNvSpPr txBox="1"/>
      </xdr:nvSpPr>
      <xdr:spPr>
        <a:xfrm>
          <a:off x="13403794" y="1600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94253</xdr:rowOff>
    </xdr:from>
    <xdr:to>
      <xdr:col>18</xdr:col>
      <xdr:colOff>492125</xdr:colOff>
      <xdr:row>95</xdr:row>
      <xdr:rowOff>24403</xdr:rowOff>
    </xdr:to>
    <xdr:sp macro="" textlink="">
      <xdr:nvSpPr>
        <xdr:cNvPr id="708" name="円/楕円 707"/>
        <xdr:cNvSpPr/>
      </xdr:nvSpPr>
      <xdr:spPr>
        <a:xfrm>
          <a:off x="12763500" y="162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40930</xdr:rowOff>
    </xdr:from>
    <xdr:ext cx="599010" cy="259045"/>
    <xdr:sp macro="" textlink="">
      <xdr:nvSpPr>
        <xdr:cNvPr id="709" name="テキスト ボックス 708"/>
        <xdr:cNvSpPr txBox="1"/>
      </xdr:nvSpPr>
      <xdr:spPr>
        <a:xfrm>
          <a:off x="12514794" y="1598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行政面積</a:t>
          </a:r>
          <a:r>
            <a:rPr kumimoji="1" lang="ja-JP" altLang="en-US" sz="1100" b="0" i="0" u="none" strike="noStrike" kern="0" cap="none" spc="0" normalizeH="0" baseline="0" noProof="0">
              <a:ln>
                <a:noFill/>
              </a:ln>
              <a:solidFill>
                <a:prstClr val="black"/>
              </a:solidFill>
              <a:effectLst/>
              <a:uLnTx/>
              <a:uFillTx/>
              <a:latin typeface="+mn-lt"/>
              <a:ea typeface="+mn-ea"/>
              <a:cs typeface="+mn-cs"/>
            </a:rPr>
            <a:t>が広いので道路延長が長く除雪費もかかるため、類似団体内平均と比べ土木費が</a:t>
          </a:r>
          <a:r>
            <a:rPr kumimoji="1" lang="ja-JP" altLang="ja-JP" sz="1100" b="0" i="0" u="none" strike="noStrike" kern="0" cap="none" spc="0" normalizeH="0" baseline="0" noProof="0">
              <a:ln>
                <a:noFill/>
              </a:ln>
              <a:solidFill>
                <a:prstClr val="black"/>
              </a:solidFill>
              <a:effectLst/>
              <a:uLnTx/>
              <a:uFillTx/>
              <a:latin typeface="+mn-lt"/>
              <a:ea typeface="+mn-ea"/>
              <a:cs typeface="+mn-cs"/>
            </a:rPr>
            <a:t>が高くなっている。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また、当町の基幹産業は酪農であり、農業施設の整備のため農林水産業費が高くなっている。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平成２８年度は、ごみ処理施設の整備のため、衛生費が高くなっている。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将来の大型事業に向けて、平成２７年度に財政調整基金を積んだため残高が多くなっている。今後も財政の適正運営を図る。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いずれの会計においても、実質収支は黒字であり、実質的な赤字額は発生していないことから、連結実質赤字比率は算定されていない。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election activeCell="E28" sqref="E28:K2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11813564</v>
      </c>
      <c r="BO4" s="381"/>
      <c r="BP4" s="381"/>
      <c r="BQ4" s="381"/>
      <c r="BR4" s="381"/>
      <c r="BS4" s="381"/>
      <c r="BT4" s="381"/>
      <c r="BU4" s="382"/>
      <c r="BV4" s="380">
        <v>12309323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11656418</v>
      </c>
      <c r="BO5" s="418"/>
      <c r="BP5" s="418"/>
      <c r="BQ5" s="418"/>
      <c r="BR5" s="418"/>
      <c r="BS5" s="418"/>
      <c r="BT5" s="418"/>
      <c r="BU5" s="419"/>
      <c r="BV5" s="417">
        <v>12164125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84.6</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157146</v>
      </c>
      <c r="BO6" s="418"/>
      <c r="BP6" s="418"/>
      <c r="BQ6" s="418"/>
      <c r="BR6" s="418"/>
      <c r="BS6" s="418"/>
      <c r="BT6" s="418"/>
      <c r="BU6" s="419"/>
      <c r="BV6" s="417">
        <v>145198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88</v>
      </c>
      <c r="CU6" s="455"/>
      <c r="CV6" s="455"/>
      <c r="CW6" s="455"/>
      <c r="CX6" s="455"/>
      <c r="CY6" s="455"/>
      <c r="CZ6" s="455"/>
      <c r="DA6" s="456"/>
      <c r="DB6" s="454">
        <v>86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69392</v>
      </c>
      <c r="BO7" s="418"/>
      <c r="BP7" s="418"/>
      <c r="BQ7" s="418"/>
      <c r="BR7" s="418"/>
      <c r="BS7" s="418"/>
      <c r="BT7" s="418"/>
      <c r="BU7" s="419"/>
      <c r="BV7" s="417">
        <v>69263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5935173</v>
      </c>
      <c r="CU7" s="418"/>
      <c r="CV7" s="418"/>
      <c r="CW7" s="418"/>
      <c r="CX7" s="418"/>
      <c r="CY7" s="418"/>
      <c r="CZ7" s="418"/>
      <c r="DA7" s="419"/>
      <c r="DB7" s="417">
        <v>6085128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87754</v>
      </c>
      <c r="BO8" s="418"/>
      <c r="BP8" s="418"/>
      <c r="BQ8" s="418"/>
      <c r="BR8" s="418"/>
      <c r="BS8" s="418"/>
      <c r="BT8" s="418"/>
      <c r="BU8" s="419"/>
      <c r="BV8" s="417">
        <v>75935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7742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11819</v>
      </c>
      <c r="BO9" s="418"/>
      <c r="BP9" s="418"/>
      <c r="BQ9" s="418"/>
      <c r="BR9" s="418"/>
      <c r="BS9" s="418"/>
      <c r="BT9" s="418"/>
      <c r="BU9" s="419"/>
      <c r="BV9" s="417">
        <v>-30950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13.1</v>
      </c>
      <c r="CU9" s="415"/>
      <c r="CV9" s="415"/>
      <c r="CW9" s="415"/>
      <c r="CX9" s="415"/>
      <c r="CY9" s="415"/>
      <c r="CZ9" s="415"/>
      <c r="DA9" s="416"/>
      <c r="DB9" s="414">
        <v>12.8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8285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486211</v>
      </c>
      <c r="BO10" s="418"/>
      <c r="BP10" s="418"/>
      <c r="BQ10" s="418"/>
      <c r="BR10" s="418"/>
      <c r="BS10" s="418"/>
      <c r="BT10" s="418"/>
      <c r="BU10" s="419"/>
      <c r="BV10" s="417">
        <v>730976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7821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500000</v>
      </c>
      <c r="BO12" s="418"/>
      <c r="BP12" s="418"/>
      <c r="BQ12" s="418"/>
      <c r="BR12" s="418"/>
      <c r="BS12" s="418"/>
      <c r="BT12" s="418"/>
      <c r="BU12" s="419"/>
      <c r="BV12" s="417">
        <v>100000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7757</v>
      </c>
      <c r="S13" s="499"/>
      <c r="T13" s="499"/>
      <c r="U13" s="499"/>
      <c r="V13" s="500"/>
      <c r="W13" s="433" t="s">
        <v>124</v>
      </c>
      <c r="X13" s="434"/>
      <c r="Y13" s="434"/>
      <c r="Z13" s="434"/>
      <c r="AA13" s="434"/>
      <c r="AB13" s="424"/>
      <c r="AC13" s="468">
        <v>1262</v>
      </c>
      <c r="AD13" s="469"/>
      <c r="AE13" s="469"/>
      <c r="AF13" s="469"/>
      <c r="AG13" s="508"/>
      <c r="AH13" s="468">
        <v>1383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-1970</v>
      </c>
      <c r="BO13" s="418"/>
      <c r="BP13" s="418"/>
      <c r="BQ13" s="418"/>
      <c r="BR13" s="418"/>
      <c r="BS13" s="418"/>
      <c r="BT13" s="418"/>
      <c r="BU13" s="419"/>
      <c r="BV13" s="417">
        <v>600026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10.3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7930</v>
      </c>
      <c r="S14" s="499"/>
      <c r="T14" s="499"/>
      <c r="U14" s="499"/>
      <c r="V14" s="500"/>
      <c r="W14" s="407"/>
      <c r="X14" s="408"/>
      <c r="Y14" s="408"/>
      <c r="Z14" s="408"/>
      <c r="AA14" s="408"/>
      <c r="AB14" s="397"/>
      <c r="AC14" s="501">
        <v>32.1</v>
      </c>
      <c r="AD14" s="502"/>
      <c r="AE14" s="502"/>
      <c r="AF14" s="502"/>
      <c r="AG14" s="503"/>
      <c r="AH14" s="501">
        <v>33.5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20.9</v>
      </c>
      <c r="CU14" s="513"/>
      <c r="CV14" s="513"/>
      <c r="CW14" s="513"/>
      <c r="CX14" s="513"/>
      <c r="CY14" s="513"/>
      <c r="CZ14" s="513"/>
      <c r="DA14" s="514"/>
      <c r="DB14" s="512">
        <v>27.9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7875</v>
      </c>
      <c r="S15" s="499"/>
      <c r="T15" s="499"/>
      <c r="U15" s="499"/>
      <c r="V15" s="500"/>
      <c r="W15" s="433" t="s">
        <v>131</v>
      </c>
      <c r="X15" s="434"/>
      <c r="Y15" s="434"/>
      <c r="Z15" s="434"/>
      <c r="AA15" s="434"/>
      <c r="AB15" s="424"/>
      <c r="AC15" s="468">
        <v>494</v>
      </c>
      <c r="AD15" s="469"/>
      <c r="AE15" s="469"/>
      <c r="AF15" s="469"/>
      <c r="AG15" s="508"/>
      <c r="AH15" s="468">
        <v>517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1086301</v>
      </c>
      <c r="BO15" s="381"/>
      <c r="BP15" s="381"/>
      <c r="BQ15" s="381"/>
      <c r="BR15" s="381"/>
      <c r="BS15" s="381"/>
      <c r="BT15" s="381"/>
      <c r="BU15" s="382"/>
      <c r="BV15" s="380">
        <v>1093541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12.6</v>
      </c>
      <c r="AD16" s="502"/>
      <c r="AE16" s="502"/>
      <c r="AF16" s="502"/>
      <c r="AG16" s="503"/>
      <c r="AH16" s="501">
        <v>12.5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5461003</v>
      </c>
      <c r="BO16" s="418"/>
      <c r="BP16" s="418"/>
      <c r="BQ16" s="418"/>
      <c r="BR16" s="418"/>
      <c r="BS16" s="418"/>
      <c r="BT16" s="418"/>
      <c r="BU16" s="419"/>
      <c r="BV16" s="417">
        <v>5532404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2178</v>
      </c>
      <c r="AD17" s="469"/>
      <c r="AE17" s="469"/>
      <c r="AF17" s="469"/>
      <c r="AG17" s="508"/>
      <c r="AH17" s="468">
        <v>2234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1324412</v>
      </c>
      <c r="BO17" s="418"/>
      <c r="BP17" s="418"/>
      <c r="BQ17" s="418"/>
      <c r="BR17" s="418"/>
      <c r="BS17" s="418"/>
      <c r="BT17" s="418"/>
      <c r="BU17" s="419"/>
      <c r="BV17" s="417">
        <v>1339930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1099.3699999999999</v>
      </c>
      <c r="M18" s="530"/>
      <c r="N18" s="530"/>
      <c r="O18" s="530"/>
      <c r="P18" s="530"/>
      <c r="Q18" s="530"/>
      <c r="R18" s="531"/>
      <c r="S18" s="531"/>
      <c r="T18" s="531"/>
      <c r="U18" s="531"/>
      <c r="V18" s="532"/>
      <c r="W18" s="435"/>
      <c r="X18" s="436"/>
      <c r="Y18" s="436"/>
      <c r="Z18" s="436"/>
      <c r="AA18" s="436"/>
      <c r="AB18" s="427"/>
      <c r="AC18" s="533">
        <v>55.4</v>
      </c>
      <c r="AD18" s="534"/>
      <c r="AE18" s="534"/>
      <c r="AF18" s="534"/>
      <c r="AG18" s="535"/>
      <c r="AH18" s="533">
        <v>54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5114998</v>
      </c>
      <c r="BO18" s="418"/>
      <c r="BP18" s="418"/>
      <c r="BQ18" s="418"/>
      <c r="BR18" s="418"/>
      <c r="BS18" s="418"/>
      <c r="BT18" s="418"/>
      <c r="BU18" s="419"/>
      <c r="BV18" s="417">
        <v>4996428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8075219</v>
      </c>
      <c r="BO19" s="418"/>
      <c r="BP19" s="418"/>
      <c r="BQ19" s="418"/>
      <c r="BR19" s="418"/>
      <c r="BS19" s="418"/>
      <c r="BT19" s="418"/>
      <c r="BU19" s="419"/>
      <c r="BV19" s="417">
        <v>8320470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3281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10611661</v>
      </c>
      <c r="BO23" s="418"/>
      <c r="BP23" s="418"/>
      <c r="BQ23" s="418"/>
      <c r="BR23" s="418"/>
      <c r="BS23" s="418"/>
      <c r="BT23" s="418"/>
      <c r="BU23" s="419"/>
      <c r="BV23" s="417">
        <v>10493249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8147</v>
      </c>
      <c r="R24" s="469"/>
      <c r="S24" s="469"/>
      <c r="T24" s="469"/>
      <c r="U24" s="469"/>
      <c r="V24" s="508"/>
      <c r="W24" s="563"/>
      <c r="X24" s="551"/>
      <c r="Y24" s="552"/>
      <c r="Z24" s="467" t="s">
        <v>155</v>
      </c>
      <c r="AA24" s="447"/>
      <c r="AB24" s="447"/>
      <c r="AC24" s="447"/>
      <c r="AD24" s="447"/>
      <c r="AE24" s="447"/>
      <c r="AF24" s="447"/>
      <c r="AG24" s="448"/>
      <c r="AH24" s="468">
        <v>153</v>
      </c>
      <c r="AI24" s="469"/>
      <c r="AJ24" s="469"/>
      <c r="AK24" s="469"/>
      <c r="AL24" s="508"/>
      <c r="AM24" s="468">
        <v>473535</v>
      </c>
      <c r="AN24" s="469"/>
      <c r="AO24" s="469"/>
      <c r="AP24" s="469"/>
      <c r="AQ24" s="469"/>
      <c r="AR24" s="508"/>
      <c r="AS24" s="468">
        <v>3095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10073716</v>
      </c>
      <c r="BO24" s="418"/>
      <c r="BP24" s="418"/>
      <c r="BQ24" s="418"/>
      <c r="BR24" s="418"/>
      <c r="BS24" s="418"/>
      <c r="BT24" s="418"/>
      <c r="BU24" s="419"/>
      <c r="BV24" s="417">
        <v>10143416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6761</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99426</v>
      </c>
      <c r="BO25" s="381"/>
      <c r="BP25" s="381"/>
      <c r="BQ25" s="381"/>
      <c r="BR25" s="381"/>
      <c r="BS25" s="381"/>
      <c r="BT25" s="381"/>
      <c r="BU25" s="382"/>
      <c r="BV25" s="380">
        <v>111680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6108</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3000</v>
      </c>
      <c r="R27" s="469"/>
      <c r="S27" s="469"/>
      <c r="T27" s="469"/>
      <c r="U27" s="469"/>
      <c r="V27" s="508"/>
      <c r="W27" s="563"/>
      <c r="X27" s="551"/>
      <c r="Y27" s="552"/>
      <c r="Z27" s="467" t="s">
        <v>165</v>
      </c>
      <c r="AA27" s="447"/>
      <c r="AB27" s="447"/>
      <c r="AC27" s="447"/>
      <c r="AD27" s="447"/>
      <c r="AE27" s="447"/>
      <c r="AF27" s="447"/>
      <c r="AG27" s="448"/>
      <c r="AH27" s="468">
        <v>4</v>
      </c>
      <c r="AI27" s="469"/>
      <c r="AJ27" s="469"/>
      <c r="AK27" s="469"/>
      <c r="AL27" s="508"/>
      <c r="AM27" s="468">
        <v>13922</v>
      </c>
      <c r="AN27" s="469"/>
      <c r="AO27" s="469"/>
      <c r="AP27" s="469"/>
      <c r="AQ27" s="469"/>
      <c r="AR27" s="508"/>
      <c r="AS27" s="468">
        <v>3481</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316270</v>
      </c>
      <c r="BO27" s="587"/>
      <c r="BP27" s="587"/>
      <c r="BQ27" s="587"/>
      <c r="BR27" s="587"/>
      <c r="BS27" s="587"/>
      <c r="BT27" s="587"/>
      <c r="BU27" s="588"/>
      <c r="BV27" s="586">
        <v>316261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2400</v>
      </c>
      <c r="R28" s="469"/>
      <c r="S28" s="469"/>
      <c r="T28" s="469"/>
      <c r="U28" s="469"/>
      <c r="V28" s="508"/>
      <c r="W28" s="563"/>
      <c r="X28" s="551"/>
      <c r="Y28" s="552"/>
      <c r="Z28" s="467" t="s">
        <v>168</v>
      </c>
      <c r="AA28" s="447"/>
      <c r="AB28" s="447"/>
      <c r="AC28" s="447"/>
      <c r="AD28" s="447"/>
      <c r="AE28" s="447"/>
      <c r="AF28" s="447"/>
      <c r="AG28" s="448"/>
      <c r="AH28" s="468">
        <v>8</v>
      </c>
      <c r="AI28" s="469"/>
      <c r="AJ28" s="469"/>
      <c r="AK28" s="469"/>
      <c r="AL28" s="508"/>
      <c r="AM28" s="468">
        <v>22584</v>
      </c>
      <c r="AN28" s="469"/>
      <c r="AO28" s="469"/>
      <c r="AP28" s="469"/>
      <c r="AQ28" s="469"/>
      <c r="AR28" s="508"/>
      <c r="AS28" s="468">
        <v>2823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1793702</v>
      </c>
      <c r="BO28" s="381"/>
      <c r="BP28" s="381"/>
      <c r="BQ28" s="381"/>
      <c r="BR28" s="381"/>
      <c r="BS28" s="381"/>
      <c r="BT28" s="381"/>
      <c r="BU28" s="382"/>
      <c r="BV28" s="380">
        <v>1807491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11</v>
      </c>
      <c r="M29" s="469"/>
      <c r="N29" s="469"/>
      <c r="O29" s="469"/>
      <c r="P29" s="508"/>
      <c r="Q29" s="468">
        <v>1900</v>
      </c>
      <c r="R29" s="469"/>
      <c r="S29" s="469"/>
      <c r="T29" s="469"/>
      <c r="U29" s="469"/>
      <c r="V29" s="508"/>
      <c r="W29" s="564"/>
      <c r="X29" s="565"/>
      <c r="Y29" s="566"/>
      <c r="Z29" s="467" t="s">
        <v>172</v>
      </c>
      <c r="AA29" s="447"/>
      <c r="AB29" s="447"/>
      <c r="AC29" s="447"/>
      <c r="AD29" s="447"/>
      <c r="AE29" s="447"/>
      <c r="AF29" s="447"/>
      <c r="AG29" s="448"/>
      <c r="AH29" s="468">
        <v>165</v>
      </c>
      <c r="AI29" s="469"/>
      <c r="AJ29" s="469"/>
      <c r="AK29" s="469"/>
      <c r="AL29" s="508"/>
      <c r="AM29" s="468">
        <v>510041</v>
      </c>
      <c r="AN29" s="469"/>
      <c r="AO29" s="469"/>
      <c r="AP29" s="469"/>
      <c r="AQ29" s="469"/>
      <c r="AR29" s="508"/>
      <c r="AS29" s="468">
        <v>3091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762705</v>
      </c>
      <c r="BO29" s="418"/>
      <c r="BP29" s="418"/>
      <c r="BQ29" s="418"/>
      <c r="BR29" s="418"/>
      <c r="BS29" s="418"/>
      <c r="BT29" s="418"/>
      <c r="BU29" s="419"/>
      <c r="BV29" s="417">
        <v>669136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1445289</v>
      </c>
      <c r="BO30" s="587"/>
      <c r="BP30" s="587"/>
      <c r="BQ30" s="587"/>
      <c r="BR30" s="587"/>
      <c r="BS30" s="587"/>
      <c r="BT30" s="587"/>
      <c r="BU30" s="588"/>
      <c r="BV30" s="586">
        <v>1454111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国民健康保険事業事業勘定特別会計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t="str">
        <f>IF(BY34="","",MAX(C34:D43,U34:V43,AM34:AN43,BE34:BF43)+1)</f>
        <v/>
      </c>
      <c r="BX34" s="598"/>
      <c r="BY34" s="599" t="str">
        <f>IF('各会計、関係団体の財政状況及び健全化判断比率'!B68="","",'各会計、関係団体の財政状況及び健全化判断比率'!B68)</f>
        <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t="str">
        <f t="shared" ref="BW35:BW43" si="2">IF(BY35="","",BW34+1)</f>
        <v/>
      </c>
      <c r="BX35" s="598"/>
      <c r="BY35" s="599" t="str">
        <f>IF('各会計、関係団体の財政状況及び健全化判断比率'!B69="","",'各会計、関係団体の財政状況及び健全化判断比率'!B69)</f>
        <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election activeCell="G44" sqref="G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3.67</v>
      </c>
      <c r="G34" s="33">
        <v>3.7</v>
      </c>
      <c r="H34" s="33">
        <v>3.87</v>
      </c>
      <c r="I34" s="33">
        <v>3.8</v>
      </c>
      <c r="J34" s="34">
        <v>3.87</v>
      </c>
      <c r="K34" s="22"/>
      <c r="L34" s="22"/>
      <c r="M34" s="22"/>
      <c r="N34" s="22"/>
      <c r="O34" s="22"/>
      <c r="P34" s="22"/>
    </row>
    <row r="35" spans="1:16" ht="39" customHeight="1" x14ac:dyDescent="0.15">
      <c r="A35" s="22"/>
      <c r="B35" s="35"/>
      <c r="C35" s="1178" t="s">
        <v>528</v>
      </c>
      <c r="D35" s="1179"/>
      <c r="E35" s="1180"/>
      <c r="F35" s="36">
        <v>2.41</v>
      </c>
      <c r="G35" s="37">
        <v>2.12</v>
      </c>
      <c r="H35" s="37">
        <v>2.31</v>
      </c>
      <c r="I35" s="37">
        <v>2.79</v>
      </c>
      <c r="J35" s="38">
        <v>2.3199999999999998</v>
      </c>
      <c r="K35" s="22"/>
      <c r="L35" s="22"/>
      <c r="M35" s="22"/>
      <c r="N35" s="22"/>
      <c r="O35" s="22"/>
      <c r="P35" s="22"/>
    </row>
    <row r="36" spans="1:16" ht="39" customHeight="1" x14ac:dyDescent="0.15">
      <c r="A36" s="22"/>
      <c r="B36" s="35"/>
      <c r="C36" s="1178" t="s">
        <v>529</v>
      </c>
      <c r="D36" s="1179"/>
      <c r="E36" s="1180"/>
      <c r="F36" s="36">
        <v>0.54</v>
      </c>
      <c r="G36" s="37">
        <v>1.06</v>
      </c>
      <c r="H36" s="37">
        <v>1.77</v>
      </c>
      <c r="I36" s="37">
        <v>1.24</v>
      </c>
      <c r="J36" s="38">
        <v>1.47</v>
      </c>
      <c r="K36" s="22"/>
      <c r="L36" s="22"/>
      <c r="M36" s="22"/>
      <c r="N36" s="22"/>
      <c r="O36" s="22"/>
      <c r="P36" s="22"/>
    </row>
    <row r="37" spans="1:16" ht="39" customHeight="1" x14ac:dyDescent="0.15">
      <c r="A37" s="22"/>
      <c r="B37" s="35"/>
      <c r="C37" s="1178" t="s">
        <v>530</v>
      </c>
      <c r="D37" s="1179"/>
      <c r="E37" s="1180"/>
      <c r="F37" s="36">
        <v>0.69</v>
      </c>
      <c r="G37" s="37">
        <v>0.65</v>
      </c>
      <c r="H37" s="37">
        <v>0.18</v>
      </c>
      <c r="I37" s="37">
        <v>0.09</v>
      </c>
      <c r="J37" s="38">
        <v>0.49</v>
      </c>
      <c r="K37" s="22"/>
      <c r="L37" s="22"/>
      <c r="M37" s="22"/>
      <c r="N37" s="22"/>
      <c r="O37" s="22"/>
      <c r="P37" s="22"/>
    </row>
    <row r="38" spans="1:16" ht="39" customHeight="1" x14ac:dyDescent="0.15">
      <c r="A38" s="22"/>
      <c r="B38" s="35"/>
      <c r="C38" s="1178" t="s">
        <v>531</v>
      </c>
      <c r="D38" s="1179"/>
      <c r="E38" s="1180"/>
      <c r="F38" s="36">
        <v>0.54</v>
      </c>
      <c r="G38" s="37">
        <v>0.41</v>
      </c>
      <c r="H38" s="37">
        <v>1.08</v>
      </c>
      <c r="I38" s="37">
        <v>0.55000000000000004</v>
      </c>
      <c r="J38" s="38">
        <v>0.4</v>
      </c>
      <c r="K38" s="22"/>
      <c r="L38" s="22"/>
      <c r="M38" s="22"/>
      <c r="N38" s="22"/>
      <c r="O38" s="22"/>
      <c r="P38" s="22"/>
    </row>
    <row r="39" spans="1:16" ht="39" customHeight="1" x14ac:dyDescent="0.15">
      <c r="A39" s="22"/>
      <c r="B39" s="35"/>
      <c r="C39" s="1178" t="s">
        <v>532</v>
      </c>
      <c r="D39" s="1179"/>
      <c r="E39" s="1180"/>
      <c r="F39" s="36">
        <v>0.01</v>
      </c>
      <c r="G39" s="37">
        <v>0.01</v>
      </c>
      <c r="H39" s="37">
        <v>0.01</v>
      </c>
      <c r="I39" s="37">
        <v>0</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1218</v>
      </c>
      <c r="L45" s="60">
        <v>1167</v>
      </c>
      <c r="M45" s="60">
        <v>1150</v>
      </c>
      <c r="N45" s="60">
        <v>1124</v>
      </c>
      <c r="O45" s="61">
        <v>1119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366</v>
      </c>
      <c r="L48" s="64">
        <v>377</v>
      </c>
      <c r="M48" s="64">
        <v>369</v>
      </c>
      <c r="N48" s="64">
        <v>377</v>
      </c>
      <c r="O48" s="65">
        <v>338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21</v>
      </c>
      <c r="L50" s="64">
        <v>21</v>
      </c>
      <c r="M50" s="64">
        <v>11</v>
      </c>
      <c r="N50" s="64">
        <v>6</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997</v>
      </c>
      <c r="L52" s="64">
        <v>995</v>
      </c>
      <c r="M52" s="64">
        <v>991</v>
      </c>
      <c r="N52" s="64">
        <v>997</v>
      </c>
      <c r="O52" s="65">
        <v>970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608</v>
      </c>
      <c r="L53" s="69">
        <v>570</v>
      </c>
      <c r="M53" s="69">
        <v>539</v>
      </c>
      <c r="N53" s="69">
        <v>510</v>
      </c>
      <c r="O53" s="70">
        <v>492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10" zoomScaleSheetLayoutView="100" workbookViewId="0">
      <selection activeCell="M44" sqref="M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10550</v>
      </c>
      <c r="J41" s="83">
        <v>10442</v>
      </c>
      <c r="K41" s="83">
        <v>10283</v>
      </c>
      <c r="L41" s="83">
        <v>10493</v>
      </c>
      <c r="M41" s="84">
        <v>10612</v>
      </c>
    </row>
    <row r="42" spans="2:13" ht="27.75" customHeight="1" x14ac:dyDescent="0.15">
      <c r="B42" s="1204"/>
      <c r="C42" s="1205"/>
      <c r="D42" s="85"/>
      <c r="E42" s="1210" t="s">
        <v>26</v>
      </c>
      <c r="F42" s="1210"/>
      <c r="G42" s="1210"/>
      <c r="H42" s="1211"/>
      <c r="I42" s="86">
        <v>82</v>
      </c>
      <c r="J42" s="87">
        <v>38</v>
      </c>
      <c r="K42" s="87">
        <v>31</v>
      </c>
      <c r="L42" s="87">
        <v>33</v>
      </c>
      <c r="M42" s="88">
        <v>30</v>
      </c>
    </row>
    <row r="43" spans="2:13" ht="27.75" customHeight="1" x14ac:dyDescent="0.15">
      <c r="B43" s="1204"/>
      <c r="C43" s="1205"/>
      <c r="D43" s="85"/>
      <c r="E43" s="1210" t="s">
        <v>27</v>
      </c>
      <c r="F43" s="1210"/>
      <c r="G43" s="1210"/>
      <c r="H43" s="1211"/>
      <c r="I43" s="86">
        <v>4027</v>
      </c>
      <c r="J43" s="87">
        <v>3800</v>
      </c>
      <c r="K43" s="87">
        <v>3591</v>
      </c>
      <c r="L43" s="87">
        <v>3441</v>
      </c>
      <c r="M43" s="88">
        <v>3085</v>
      </c>
    </row>
    <row r="44" spans="2:13" ht="27.75" customHeight="1" x14ac:dyDescent="0.15">
      <c r="B44" s="1204"/>
      <c r="C44" s="1205"/>
      <c r="D44" s="85"/>
      <c r="E44" s="1210" t="s">
        <v>28</v>
      </c>
      <c r="F44" s="1210"/>
      <c r="G44" s="1210"/>
      <c r="H44" s="1211"/>
      <c r="I44" s="86" t="s">
        <v>481</v>
      </c>
      <c r="J44" s="87" t="s">
        <v>481</v>
      </c>
      <c r="K44" s="87" t="s">
        <v>481</v>
      </c>
      <c r="L44" s="87" t="s">
        <v>481</v>
      </c>
      <c r="M44" s="88" t="s">
        <v>481</v>
      </c>
    </row>
    <row r="45" spans="2:13" ht="27.75" customHeight="1" x14ac:dyDescent="0.15">
      <c r="B45" s="1204"/>
      <c r="C45" s="1205"/>
      <c r="D45" s="85"/>
      <c r="E45" s="1210" t="s">
        <v>29</v>
      </c>
      <c r="F45" s="1210"/>
      <c r="G45" s="1210"/>
      <c r="H45" s="1211"/>
      <c r="I45" s="86">
        <v>1578</v>
      </c>
      <c r="J45" s="87">
        <v>1540</v>
      </c>
      <c r="K45" s="87">
        <v>1357</v>
      </c>
      <c r="L45" s="87">
        <v>1357</v>
      </c>
      <c r="M45" s="88">
        <v>1206</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3142</v>
      </c>
      <c r="J50" s="87">
        <v>3317</v>
      </c>
      <c r="K50" s="87">
        <v>3435</v>
      </c>
      <c r="L50" s="87">
        <v>4174</v>
      </c>
      <c r="M50" s="88">
        <v>4251</v>
      </c>
    </row>
    <row r="51" spans="2:13" ht="27.75" customHeight="1" x14ac:dyDescent="0.15">
      <c r="B51" s="1204"/>
      <c r="C51" s="1205"/>
      <c r="D51" s="85"/>
      <c r="E51" s="1210" t="s">
        <v>36</v>
      </c>
      <c r="F51" s="1210"/>
      <c r="G51" s="1210"/>
      <c r="H51" s="1211"/>
      <c r="I51" s="86">
        <v>861</v>
      </c>
      <c r="J51" s="87">
        <v>818</v>
      </c>
      <c r="K51" s="87">
        <v>781</v>
      </c>
      <c r="L51" s="87">
        <v>773</v>
      </c>
      <c r="M51" s="88">
        <v>814</v>
      </c>
    </row>
    <row r="52" spans="2:13" ht="27.75" customHeight="1" x14ac:dyDescent="0.15">
      <c r="B52" s="1206"/>
      <c r="C52" s="1207"/>
      <c r="D52" s="85"/>
      <c r="E52" s="1210" t="s">
        <v>37</v>
      </c>
      <c r="F52" s="1210"/>
      <c r="G52" s="1210"/>
      <c r="H52" s="1211"/>
      <c r="I52" s="86">
        <v>9265</v>
      </c>
      <c r="J52" s="87">
        <v>9121</v>
      </c>
      <c r="K52" s="87">
        <v>8891</v>
      </c>
      <c r="L52" s="87">
        <v>8938</v>
      </c>
      <c r="M52" s="88">
        <v>8815</v>
      </c>
    </row>
    <row r="53" spans="2:13" ht="27.75" customHeight="1" thickBot="1" x14ac:dyDescent="0.2">
      <c r="B53" s="1217" t="s">
        <v>21</v>
      </c>
      <c r="C53" s="1218"/>
      <c r="D53" s="92"/>
      <c r="E53" s="1219" t="s">
        <v>38</v>
      </c>
      <c r="F53" s="1219"/>
      <c r="G53" s="1219"/>
      <c r="H53" s="1220"/>
      <c r="I53" s="93">
        <v>2968</v>
      </c>
      <c r="J53" s="94">
        <v>2565</v>
      </c>
      <c r="K53" s="94">
        <v>2155</v>
      </c>
      <c r="L53" s="94">
        <v>1440</v>
      </c>
      <c r="M53" s="95">
        <v>1052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1" zoomScale="70" zoomScaleNormal="70" zoomScaleSheetLayoutView="55" workbookViewId="0">
      <selection activeCell="N17" sqref="N1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543</v>
      </c>
      <c r="I42" s="354"/>
      <c r="J42" s="354"/>
      <c r="K42" s="354"/>
      <c r="L42" s="246"/>
      <c r="M42" s="246"/>
      <c r="N42" s="246"/>
      <c r="O42" s="246"/>
    </row>
    <row r="43" spans="2:17" ht="13.5" x14ac:dyDescent="0.15">
      <c r="B43" s="250"/>
      <c r="C43" s="246"/>
      <c r="D43" s="246"/>
      <c r="E43" s="246"/>
      <c r="F43" s="246"/>
      <c r="G43" s="1232"/>
      <c r="H43" s="1233"/>
      <c r="I43" s="1233"/>
      <c r="J43" s="1233"/>
      <c r="K43" s="1233"/>
      <c r="L43" s="1233"/>
      <c r="M43" s="1233"/>
      <c r="N43" s="1233"/>
      <c r="O43" s="1234"/>
    </row>
    <row r="44" spans="2:17" ht="13.5" x14ac:dyDescent="0.15">
      <c r="B44" s="250"/>
      <c r="C44" s="246"/>
      <c r="D44" s="246"/>
      <c r="E44" s="246"/>
      <c r="F44" s="246"/>
      <c r="G44" s="1235"/>
      <c r="H44" s="1236"/>
      <c r="I44" s="1236"/>
      <c r="J44" s="1236"/>
      <c r="K44" s="1236"/>
      <c r="L44" s="1236"/>
      <c r="M44" s="1236"/>
      <c r="N44" s="1236"/>
      <c r="O44" s="1237"/>
    </row>
    <row r="45" spans="2:17" ht="13.5" x14ac:dyDescent="0.15">
      <c r="B45" s="250"/>
      <c r="C45" s="246"/>
      <c r="D45" s="246"/>
      <c r="E45" s="246"/>
      <c r="F45" s="246"/>
      <c r="G45" s="1235"/>
      <c r="H45" s="1236"/>
      <c r="I45" s="1236"/>
      <c r="J45" s="1236"/>
      <c r="K45" s="1236"/>
      <c r="L45" s="1236"/>
      <c r="M45" s="1236"/>
      <c r="N45" s="1236"/>
      <c r="O45" s="1237"/>
    </row>
    <row r="46" spans="2:17" ht="13.5" x14ac:dyDescent="0.15">
      <c r="B46" s="250"/>
      <c r="C46" s="246"/>
      <c r="D46" s="246"/>
      <c r="E46" s="246"/>
      <c r="F46" s="246"/>
      <c r="G46" s="1235"/>
      <c r="H46" s="1236"/>
      <c r="I46" s="1236"/>
      <c r="J46" s="1236"/>
      <c r="K46" s="1236"/>
      <c r="L46" s="1236"/>
      <c r="M46" s="1236"/>
      <c r="N46" s="1236"/>
      <c r="O46" s="1237"/>
    </row>
    <row r="47" spans="2:17" ht="13.5" x14ac:dyDescent="0.15">
      <c r="B47" s="250"/>
      <c r="C47" s="246"/>
      <c r="D47" s="246"/>
      <c r="E47" s="246"/>
      <c r="F47" s="246"/>
      <c r="G47" s="1238"/>
      <c r="H47" s="1239"/>
      <c r="I47" s="1239"/>
      <c r="J47" s="1239"/>
      <c r="K47" s="1239"/>
      <c r="L47" s="1239"/>
      <c r="M47" s="1239"/>
      <c r="N47" s="1239"/>
      <c r="O47" s="1240"/>
    </row>
    <row r="48" spans="2:17" ht="13.5" x14ac:dyDescent="0.15">
      <c r="B48" s="250"/>
      <c r="C48" s="246"/>
      <c r="D48" s="246"/>
      <c r="E48" s="246"/>
      <c r="F48" s="246"/>
      <c r="G48" s="246"/>
      <c r="H48" s="355"/>
      <c r="I48" s="355"/>
      <c r="J48" s="355"/>
    </row>
    <row r="49" spans="1:17" ht="13.5" x14ac:dyDescent="0.15">
      <c r="B49" s="250"/>
      <c r="C49" s="246"/>
      <c r="D49" s="246"/>
      <c r="E49" s="246"/>
      <c r="F49" s="246"/>
      <c r="G49" s="245" t="s">
        <v>544</v>
      </c>
    </row>
    <row r="50" spans="1:17" ht="13.5" x14ac:dyDescent="0.15">
      <c r="B50" s="250"/>
      <c r="C50" s="246"/>
      <c r="D50" s="246"/>
      <c r="E50" s="246"/>
      <c r="F50" s="246"/>
      <c r="G50" s="1241"/>
      <c r="H50" s="1242"/>
      <c r="I50" s="1242"/>
      <c r="J50" s="1243"/>
      <c r="K50" s="356" t="s">
        <v>520</v>
      </c>
      <c r="L50" s="356" t="s">
        <v>521</v>
      </c>
      <c r="M50" s="356" t="s">
        <v>522</v>
      </c>
      <c r="N50" s="356" t="s">
        <v>523</v>
      </c>
      <c r="O50" s="356" t="s">
        <v>524</v>
      </c>
    </row>
    <row r="51" spans="1:17" ht="13.5" x14ac:dyDescent="0.15">
      <c r="B51" s="250"/>
      <c r="C51" s="246"/>
      <c r="D51" s="246"/>
      <c r="E51" s="246"/>
      <c r="F51" s="246"/>
      <c r="G51" s="1244" t="s">
        <v>545</v>
      </c>
      <c r="H51" s="1245"/>
      <c r="I51" s="1250" t="s">
        <v>546</v>
      </c>
      <c r="J51" s="1250"/>
      <c r="K51" s="1221"/>
      <c r="L51" s="1221"/>
      <c r="M51" s="1221"/>
      <c r="N51" s="1221"/>
      <c r="O51" s="1221"/>
    </row>
    <row r="52" spans="1:17" ht="13.5" x14ac:dyDescent="0.15">
      <c r="B52" s="250"/>
      <c r="C52" s="246"/>
      <c r="D52" s="246"/>
      <c r="E52" s="246"/>
      <c r="F52" s="246"/>
      <c r="G52" s="1246"/>
      <c r="H52" s="1247"/>
      <c r="I52" s="1251"/>
      <c r="J52" s="1251"/>
      <c r="K52" s="1222"/>
      <c r="L52" s="1222"/>
      <c r="M52" s="1222"/>
      <c r="N52" s="1222"/>
      <c r="O52" s="1222"/>
    </row>
    <row r="53" spans="1:17" ht="13.5" x14ac:dyDescent="0.15">
      <c r="A53" s="357"/>
      <c r="B53" s="250"/>
      <c r="C53" s="246"/>
      <c r="D53" s="246"/>
      <c r="E53" s="246"/>
      <c r="F53" s="246"/>
      <c r="G53" s="1246"/>
      <c r="H53" s="1247"/>
      <c r="I53" s="1223" t="s">
        <v>552</v>
      </c>
      <c r="J53" s="1223"/>
      <c r="K53" s="1224"/>
      <c r="L53" s="1224"/>
      <c r="M53" s="1224"/>
      <c r="N53" s="1224"/>
      <c r="O53" s="1224"/>
    </row>
    <row r="54" spans="1:17" ht="13.5" x14ac:dyDescent="0.15">
      <c r="A54" s="357"/>
      <c r="B54" s="250"/>
      <c r="C54" s="246"/>
      <c r="D54" s="246"/>
      <c r="E54" s="246"/>
      <c r="F54" s="246"/>
      <c r="G54" s="1248"/>
      <c r="H54" s="1249"/>
      <c r="I54" s="1223"/>
      <c r="J54" s="1223"/>
      <c r="K54" s="1225"/>
      <c r="L54" s="1225"/>
      <c r="M54" s="1225"/>
      <c r="N54" s="1225"/>
      <c r="O54" s="1225"/>
    </row>
    <row r="55" spans="1:17" ht="13.5" x14ac:dyDescent="0.15">
      <c r="A55" s="357"/>
      <c r="B55" s="250"/>
      <c r="C55" s="246"/>
      <c r="D55" s="246"/>
      <c r="E55" s="246"/>
      <c r="F55" s="246"/>
      <c r="G55" s="1226" t="s">
        <v>547</v>
      </c>
      <c r="H55" s="1227"/>
      <c r="I55" s="1223" t="s">
        <v>546</v>
      </c>
      <c r="J55" s="1223"/>
      <c r="K55" s="1221"/>
      <c r="L55" s="1221"/>
      <c r="M55" s="1221"/>
      <c r="N55" s="1221"/>
      <c r="O55" s="1221"/>
    </row>
    <row r="56" spans="1:17" ht="13.5" x14ac:dyDescent="0.15">
      <c r="A56" s="357"/>
      <c r="B56" s="250"/>
      <c r="C56" s="246"/>
      <c r="D56" s="246"/>
      <c r="E56" s="246"/>
      <c r="F56" s="246"/>
      <c r="G56" s="1228"/>
      <c r="H56" s="1229"/>
      <c r="I56" s="1223"/>
      <c r="J56" s="1223"/>
      <c r="K56" s="1222"/>
      <c r="L56" s="1222"/>
      <c r="M56" s="1222"/>
      <c r="N56" s="1222"/>
      <c r="O56" s="1222"/>
    </row>
    <row r="57" spans="1:17" s="357" customFormat="1" ht="13.5" x14ac:dyDescent="0.15">
      <c r="B57" s="358"/>
      <c r="C57" s="354"/>
      <c r="D57" s="354"/>
      <c r="E57" s="354"/>
      <c r="F57" s="354"/>
      <c r="G57" s="1228"/>
      <c r="H57" s="1229"/>
      <c r="I57" s="1252" t="s">
        <v>552</v>
      </c>
      <c r="J57" s="1252"/>
      <c r="K57" s="1224"/>
      <c r="L57" s="1224"/>
      <c r="M57" s="1224"/>
      <c r="N57" s="1224"/>
      <c r="O57" s="1224"/>
      <c r="P57" s="359"/>
      <c r="Q57" s="358"/>
    </row>
    <row r="58" spans="1:17" s="357" customFormat="1" ht="13.5" x14ac:dyDescent="0.15">
      <c r="A58" s="245"/>
      <c r="B58" s="358"/>
      <c r="C58" s="354"/>
      <c r="D58" s="354"/>
      <c r="E58" s="354"/>
      <c r="F58" s="354"/>
      <c r="G58" s="1230"/>
      <c r="H58" s="1231"/>
      <c r="I58" s="1252"/>
      <c r="J58" s="1252"/>
      <c r="K58" s="1225"/>
      <c r="L58" s="1225"/>
      <c r="M58" s="1225"/>
      <c r="N58" s="1225"/>
      <c r="O58" s="122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548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543</v>
      </c>
      <c r="I64" s="354"/>
      <c r="J64" s="354"/>
      <c r="K64" s="354"/>
      <c r="L64" s="246"/>
      <c r="M64" s="246"/>
      <c r="N64" s="246"/>
      <c r="O64" s="246"/>
    </row>
    <row r="65" spans="2:30" ht="13.5" x14ac:dyDescent="0.15">
      <c r="B65" s="250"/>
      <c r="C65" s="246"/>
      <c r="D65" s="246"/>
      <c r="E65" s="246"/>
      <c r="F65" s="246"/>
      <c r="G65" s="1232" t="s">
        <v>551</v>
      </c>
      <c r="H65" s="1233"/>
      <c r="I65" s="1233"/>
      <c r="J65" s="1233"/>
      <c r="K65" s="1233"/>
      <c r="L65" s="1233"/>
      <c r="M65" s="1233"/>
      <c r="N65" s="1233"/>
      <c r="O65" s="1234"/>
    </row>
    <row r="66" spans="2:30" ht="13.5" x14ac:dyDescent="0.15">
      <c r="B66" s="250"/>
      <c r="C66" s="246"/>
      <c r="D66" s="246"/>
      <c r="E66" s="246"/>
      <c r="F66" s="246"/>
      <c r="G66" s="1235"/>
      <c r="H66" s="1236"/>
      <c r="I66" s="1236"/>
      <c r="J66" s="1236"/>
      <c r="K66" s="1236"/>
      <c r="L66" s="1236"/>
      <c r="M66" s="1236"/>
      <c r="N66" s="1236"/>
      <c r="O66" s="1237"/>
    </row>
    <row r="67" spans="2:30" ht="13.5" x14ac:dyDescent="0.15">
      <c r="B67" s="250"/>
      <c r="C67" s="246"/>
      <c r="D67" s="246"/>
      <c r="E67" s="246"/>
      <c r="F67" s="246"/>
      <c r="G67" s="1235"/>
      <c r="H67" s="1236"/>
      <c r="I67" s="1236"/>
      <c r="J67" s="1236"/>
      <c r="K67" s="1236"/>
      <c r="L67" s="1236"/>
      <c r="M67" s="1236"/>
      <c r="N67" s="1236"/>
      <c r="O67" s="1237"/>
    </row>
    <row r="68" spans="2:30" ht="13.5" x14ac:dyDescent="0.15">
      <c r="B68" s="250"/>
      <c r="C68" s="246"/>
      <c r="D68" s="246"/>
      <c r="E68" s="246"/>
      <c r="F68" s="246"/>
      <c r="G68" s="1235"/>
      <c r="H68" s="1236"/>
      <c r="I68" s="1236"/>
      <c r="J68" s="1236"/>
      <c r="K68" s="1236"/>
      <c r="L68" s="1236"/>
      <c r="M68" s="1236"/>
      <c r="N68" s="1236"/>
      <c r="O68" s="1237"/>
    </row>
    <row r="69" spans="2:30" ht="13.5" x14ac:dyDescent="0.15">
      <c r="B69" s="250"/>
      <c r="C69" s="246"/>
      <c r="D69" s="246"/>
      <c r="E69" s="246"/>
      <c r="F69" s="246"/>
      <c r="G69" s="1238"/>
      <c r="H69" s="1239"/>
      <c r="I69" s="1239"/>
      <c r="J69" s="1239"/>
      <c r="K69" s="1239"/>
      <c r="L69" s="1239"/>
      <c r="M69" s="1239"/>
      <c r="N69" s="1239"/>
      <c r="O69" s="1240"/>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549</v>
      </c>
      <c r="I71" s="370"/>
      <c r="J71" s="366"/>
      <c r="K71" s="366"/>
      <c r="L71" s="367"/>
      <c r="M71" s="366"/>
      <c r="N71" s="367"/>
      <c r="O71" s="368"/>
    </row>
    <row r="72" spans="2:30" ht="13.5" x14ac:dyDescent="0.15">
      <c r="B72" s="250"/>
      <c r="C72" s="246"/>
      <c r="D72" s="246"/>
      <c r="E72" s="246"/>
      <c r="F72" s="246"/>
      <c r="G72" s="1241"/>
      <c r="H72" s="1242"/>
      <c r="I72" s="1242"/>
      <c r="J72" s="1243"/>
      <c r="K72" s="356" t="s">
        <v>520</v>
      </c>
      <c r="L72" s="356" t="s">
        <v>521</v>
      </c>
      <c r="M72" s="356" t="s">
        <v>522</v>
      </c>
      <c r="N72" s="356" t="s">
        <v>523</v>
      </c>
      <c r="O72" s="356" t="s">
        <v>524</v>
      </c>
    </row>
    <row r="73" spans="2:30" ht="13.5" x14ac:dyDescent="0.15">
      <c r="B73" s="250"/>
      <c r="C73" s="246"/>
      <c r="D73" s="246"/>
      <c r="E73" s="246"/>
      <c r="F73" s="246"/>
      <c r="G73" s="1244" t="s">
        <v>545</v>
      </c>
      <c r="H73" s="1245"/>
      <c r="I73" s="1250" t="s">
        <v>546</v>
      </c>
      <c r="J73" s="1250"/>
      <c r="K73" s="1253">
        <v>53.9</v>
      </c>
      <c r="L73" s="1253">
        <v>47.1</v>
      </c>
      <c r="M73" s="1222">
        <v>42.3</v>
      </c>
      <c r="N73" s="1222">
        <v>27.9</v>
      </c>
      <c r="O73" s="1222">
        <v>20.9</v>
      </c>
      <c r="S73" s="245">
        <v>9.9</v>
      </c>
    </row>
    <row r="74" spans="2:30" ht="13.5" x14ac:dyDescent="0.15">
      <c r="B74" s="250"/>
      <c r="C74" s="246"/>
      <c r="D74" s="246"/>
      <c r="E74" s="246"/>
      <c r="F74" s="246"/>
      <c r="G74" s="1246"/>
      <c r="H74" s="1247"/>
      <c r="I74" s="1251"/>
      <c r="J74" s="1251"/>
      <c r="K74" s="1253"/>
      <c r="L74" s="1253"/>
      <c r="M74" s="1222"/>
      <c r="N74" s="1222"/>
      <c r="O74" s="1222"/>
    </row>
    <row r="75" spans="2:30" ht="13.5" x14ac:dyDescent="0.15">
      <c r="B75" s="250"/>
      <c r="C75" s="246"/>
      <c r="D75" s="246"/>
      <c r="E75" s="246"/>
      <c r="F75" s="246"/>
      <c r="G75" s="1246"/>
      <c r="H75" s="1247"/>
      <c r="I75" s="1223" t="s">
        <v>550</v>
      </c>
      <c r="J75" s="1223"/>
      <c r="K75" s="1254">
        <v>12.1</v>
      </c>
      <c r="L75" s="1254">
        <v>11.2</v>
      </c>
      <c r="M75" s="1254">
        <v>10.7</v>
      </c>
      <c r="N75" s="1254">
        <v>10.3</v>
      </c>
      <c r="O75" s="1254">
        <v>10</v>
      </c>
      <c r="U75" s="245">
        <v>81.2</v>
      </c>
      <c r="W75" s="245">
        <v>87.2</v>
      </c>
      <c r="Y75" s="245">
        <v>99.8</v>
      </c>
      <c r="AA75" s="245">
        <v>109.5</v>
      </c>
      <c r="AC75" s="245">
        <v>115.2</v>
      </c>
    </row>
    <row r="76" spans="2:30" ht="13.5" x14ac:dyDescent="0.15">
      <c r="B76" s="250"/>
      <c r="C76" s="246"/>
      <c r="D76" s="246"/>
      <c r="E76" s="246"/>
      <c r="F76" s="246"/>
      <c r="G76" s="1248"/>
      <c r="H76" s="1249"/>
      <c r="I76" s="1223"/>
      <c r="J76" s="1223"/>
      <c r="K76" s="1225"/>
      <c r="L76" s="1225"/>
      <c r="M76" s="1225"/>
      <c r="N76" s="1225"/>
      <c r="O76" s="1225"/>
    </row>
    <row r="77" spans="2:30" ht="13.5" x14ac:dyDescent="0.15">
      <c r="B77" s="250"/>
      <c r="C77" s="246"/>
      <c r="D77" s="246"/>
      <c r="E77" s="246"/>
      <c r="F77" s="246"/>
      <c r="G77" s="1226" t="s">
        <v>547</v>
      </c>
      <c r="H77" s="1227"/>
      <c r="I77" s="1223" t="s">
        <v>546</v>
      </c>
      <c r="J77" s="1223"/>
      <c r="K77" s="1253">
        <v>5.7</v>
      </c>
      <c r="L77" s="1253">
        <v>0</v>
      </c>
      <c r="M77" s="1222">
        <v>0</v>
      </c>
      <c r="N77" s="1222">
        <v>0</v>
      </c>
      <c r="O77" s="1222">
        <v>0</v>
      </c>
      <c r="R77" s="245">
        <v>12.3</v>
      </c>
      <c r="T77" s="245">
        <v>11.1</v>
      </c>
    </row>
    <row r="78" spans="2:30" ht="13.5" x14ac:dyDescent="0.15">
      <c r="B78" s="250"/>
      <c r="C78" s="246"/>
      <c r="D78" s="246"/>
      <c r="E78" s="246"/>
      <c r="F78" s="246"/>
      <c r="G78" s="1228"/>
      <c r="H78" s="1229"/>
      <c r="I78" s="1223"/>
      <c r="J78" s="1223"/>
      <c r="K78" s="1253"/>
      <c r="L78" s="1253"/>
      <c r="M78" s="1222"/>
      <c r="N78" s="1222"/>
      <c r="O78" s="1222"/>
    </row>
    <row r="79" spans="2:30" ht="13.5" x14ac:dyDescent="0.15">
      <c r="B79" s="250"/>
      <c r="C79" s="246"/>
      <c r="D79" s="246"/>
      <c r="E79" s="246"/>
      <c r="F79" s="246"/>
      <c r="G79" s="1228"/>
      <c r="H79" s="1229"/>
      <c r="I79" s="1255" t="s">
        <v>550</v>
      </c>
      <c r="J79" s="1252"/>
      <c r="K79" s="1256">
        <v>10.8</v>
      </c>
      <c r="L79" s="1256">
        <v>9.8000000000000007</v>
      </c>
      <c r="M79" s="1256">
        <v>9.1</v>
      </c>
      <c r="N79" s="1256">
        <v>8.6</v>
      </c>
      <c r="O79" s="1256">
        <v>8.5</v>
      </c>
      <c r="V79" s="245">
        <v>53.5</v>
      </c>
      <c r="X79" s="245">
        <v>48.2</v>
      </c>
      <c r="Z79" s="245">
        <v>34.200000000000003</v>
      </c>
      <c r="AB79" s="245">
        <v>30.3</v>
      </c>
      <c r="AD79" s="245">
        <v>28.9</v>
      </c>
    </row>
    <row r="80" spans="2:30" ht="13.5" x14ac:dyDescent="0.15">
      <c r="B80" s="250"/>
      <c r="C80" s="246"/>
      <c r="D80" s="246"/>
      <c r="E80" s="246"/>
      <c r="F80" s="246"/>
      <c r="G80" s="1230"/>
      <c r="H80" s="1231"/>
      <c r="I80" s="1252"/>
      <c r="J80" s="1252"/>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263789</v>
      </c>
      <c r="E3" s="118"/>
      <c r="F3" s="119">
        <v>146641</v>
      </c>
      <c r="G3" s="120"/>
      <c r="H3" s="121"/>
    </row>
    <row r="4" spans="1:8" x14ac:dyDescent="0.15">
      <c r="A4" s="122"/>
      <c r="B4" s="123"/>
      <c r="C4" s="124"/>
      <c r="D4" s="125">
        <v>104185</v>
      </c>
      <c r="E4" s="126"/>
      <c r="F4" s="127">
        <v>68142</v>
      </c>
      <c r="G4" s="128"/>
      <c r="H4" s="129"/>
    </row>
    <row r="5" spans="1:8" x14ac:dyDescent="0.15">
      <c r="A5" s="110" t="s">
        <v>514</v>
      </c>
      <c r="B5" s="115"/>
      <c r="C5" s="116"/>
      <c r="D5" s="117">
        <v>219235</v>
      </c>
      <c r="E5" s="118"/>
      <c r="F5" s="119">
        <v>174587</v>
      </c>
      <c r="G5" s="120"/>
      <c r="H5" s="121"/>
    </row>
    <row r="6" spans="1:8" x14ac:dyDescent="0.15">
      <c r="A6" s="122"/>
      <c r="B6" s="123"/>
      <c r="C6" s="124"/>
      <c r="D6" s="125">
        <v>112159</v>
      </c>
      <c r="E6" s="126"/>
      <c r="F6" s="127">
        <v>79695</v>
      </c>
      <c r="G6" s="128"/>
      <c r="H6" s="129"/>
    </row>
    <row r="7" spans="1:8" x14ac:dyDescent="0.15">
      <c r="A7" s="110" t="s">
        <v>515</v>
      </c>
      <c r="B7" s="115"/>
      <c r="C7" s="116"/>
      <c r="D7" s="117">
        <v>244041</v>
      </c>
      <c r="E7" s="118"/>
      <c r="F7" s="119">
        <v>175675</v>
      </c>
      <c r="G7" s="120"/>
      <c r="H7" s="121"/>
    </row>
    <row r="8" spans="1:8" x14ac:dyDescent="0.15">
      <c r="A8" s="122"/>
      <c r="B8" s="123"/>
      <c r="C8" s="124"/>
      <c r="D8" s="125">
        <v>114242</v>
      </c>
      <c r="E8" s="126"/>
      <c r="F8" s="127">
        <v>87698</v>
      </c>
      <c r="G8" s="128"/>
      <c r="H8" s="129"/>
    </row>
    <row r="9" spans="1:8" x14ac:dyDescent="0.15">
      <c r="A9" s="110" t="s">
        <v>516</v>
      </c>
      <c r="B9" s="115"/>
      <c r="C9" s="116"/>
      <c r="D9" s="117">
        <v>364916</v>
      </c>
      <c r="E9" s="118"/>
      <c r="F9" s="119">
        <v>162193</v>
      </c>
      <c r="G9" s="120"/>
      <c r="H9" s="121"/>
    </row>
    <row r="10" spans="1:8" x14ac:dyDescent="0.15">
      <c r="A10" s="122"/>
      <c r="B10" s="123"/>
      <c r="C10" s="124"/>
      <c r="D10" s="125">
        <v>123275</v>
      </c>
      <c r="E10" s="126"/>
      <c r="F10" s="127">
        <v>79985</v>
      </c>
      <c r="G10" s="128"/>
      <c r="H10" s="129"/>
    </row>
    <row r="11" spans="1:8" x14ac:dyDescent="0.15">
      <c r="A11" s="110" t="s">
        <v>517</v>
      </c>
      <c r="B11" s="115"/>
      <c r="C11" s="116"/>
      <c r="D11" s="117">
        <v>305896</v>
      </c>
      <c r="E11" s="118"/>
      <c r="F11" s="119">
        <v>168868</v>
      </c>
      <c r="G11" s="120"/>
      <c r="H11" s="121"/>
    </row>
    <row r="12" spans="1:8" x14ac:dyDescent="0.15">
      <c r="A12" s="122"/>
      <c r="B12" s="123"/>
      <c r="C12" s="130"/>
      <c r="D12" s="125">
        <v>108531</v>
      </c>
      <c r="E12" s="126"/>
      <c r="F12" s="127">
        <v>79360</v>
      </c>
      <c r="G12" s="128"/>
      <c r="H12" s="129"/>
    </row>
    <row r="13" spans="1:8" x14ac:dyDescent="0.15">
      <c r="A13" s="110"/>
      <c r="B13" s="115"/>
      <c r="C13" s="131"/>
      <c r="D13" s="132">
        <v>279575</v>
      </c>
      <c r="E13" s="133"/>
      <c r="F13" s="134">
        <v>165593</v>
      </c>
      <c r="G13" s="135"/>
      <c r="H13" s="121"/>
    </row>
    <row r="14" spans="1:8" x14ac:dyDescent="0.15">
      <c r="A14" s="122"/>
      <c r="B14" s="123"/>
      <c r="C14" s="124"/>
      <c r="D14" s="125">
        <v>112478</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0.55000000000000004</v>
      </c>
      <c r="C19" s="136">
        <f>ROUND(VALUE(SUBSTITUTE(実質収支比率等に係る経年分析!G$48,"▲","-")),2)</f>
        <v>1.07</v>
      </c>
      <c r="D19" s="136">
        <f>ROUND(VALUE(SUBSTITUTE(実質収支比率等に係る経年分析!H$48,"▲","-")),2)</f>
        <v>1.77</v>
      </c>
      <c r="E19" s="136">
        <f>ROUND(VALUE(SUBSTITUTE(実質収支比率等に係る経年分析!I$48,"▲","-")),2)</f>
        <v>1.25</v>
      </c>
      <c r="F19" s="136">
        <f>ROUND(VALUE(SUBSTITUTE(実質収支比率等に係る経年分析!J$48,"▲","-")),2)</f>
        <v>1.48</v>
      </c>
    </row>
    <row r="20" spans="1:11" x14ac:dyDescent="0.15">
      <c r="A20" s="136" t="s">
        <v>43</v>
      </c>
      <c r="B20" s="136">
        <f>ROUND(VALUE(SUBSTITUTE(実質収支比率等に係る経年分析!F$47,"▲","-")),2)</f>
        <v>17.239999999999998</v>
      </c>
      <c r="C20" s="136">
        <f>ROUND(VALUE(SUBSTITUTE(実質収支比率等に係る経年分析!G$47,"▲","-")),2)</f>
        <v>19.25</v>
      </c>
      <c r="D20" s="136">
        <f>ROUND(VALUE(SUBSTITUTE(実質収支比率等に係る経年分析!H$47,"▲","-")),2)</f>
        <v>19.54</v>
      </c>
      <c r="E20" s="136">
        <f>ROUND(VALUE(SUBSTITUTE(実質収支比率等に係る経年分析!I$47,"▲","-")),2)</f>
        <v>29.7</v>
      </c>
      <c r="F20" s="136">
        <f>ROUND(VALUE(SUBSTITUTE(実質収支比率等に係る経年分析!J$47,"▲","-")),2)</f>
        <v>30.22</v>
      </c>
    </row>
    <row r="21" spans="1:11" x14ac:dyDescent="0.15">
      <c r="A21" s="136" t="s">
        <v>44</v>
      </c>
      <c r="B21" s="136">
        <f>IF(ISNUMBER(VALUE(SUBSTITUTE(実質収支比率等に係る経年分析!F$49,"▲","-"))),ROUND(VALUE(SUBSTITUTE(実質収支比率等に係る経年分析!F$49,"▲","-")),2),NA())</f>
        <v>1.58</v>
      </c>
      <c r="C21" s="136">
        <f>IF(ISNUMBER(VALUE(SUBSTITUTE(実質収支比率等に係る経年分析!G$49,"▲","-"))),ROUND(VALUE(SUBSTITUTE(実質収支比率等に係る経年分析!G$49,"▲","-")),2),NA())</f>
        <v>2.37</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9.86</v>
      </c>
      <c r="F21" s="136">
        <f>IF(ISNUMBER(VALUE(SUBSTITUTE(実質収支比率等に係る経年分析!J$49,"▲","-"))),ROUND(VALUE(SUBSTITUTE(実質収支比率等に係る経年分析!J$49,"▲","-")),2),NA())</f>
        <v>-0.03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x14ac:dyDescent="0.15">
      <c r="A33" s="137" t="str">
        <f>IF(連結実質赤字比率に係る赤字・黒字の構成分析!C$37="",NA(),連結実質赤字比率に係る赤字・黒字の構成分析!C$37)</f>
        <v>国民健康保険事業事業勘定特別会計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2.3199999999999998</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997</v>
      </c>
      <c r="E42" s="138"/>
      <c r="F42" s="138"/>
      <c r="G42" s="138">
        <f>'実質公債費比率（分子）の構造'!L$52</f>
        <v>995</v>
      </c>
      <c r="H42" s="138"/>
      <c r="I42" s="138"/>
      <c r="J42" s="138">
        <f>'実質公債費比率（分子）の構造'!M$52</f>
        <v>991</v>
      </c>
      <c r="K42" s="138"/>
      <c r="L42" s="138"/>
      <c r="M42" s="138">
        <f>'実質公債費比率（分子）の構造'!N$52</f>
        <v>997</v>
      </c>
      <c r="N42" s="138"/>
      <c r="O42" s="138"/>
      <c r="P42" s="138">
        <f>'実質公債費比率（分子）の構造'!O$52</f>
        <v>970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21</v>
      </c>
      <c r="C44" s="138"/>
      <c r="D44" s="138"/>
      <c r="E44" s="138">
        <f>'実質公債費比率（分子）の構造'!L$50</f>
        <v>21</v>
      </c>
      <c r="F44" s="138"/>
      <c r="G44" s="138"/>
      <c r="H44" s="138">
        <f>'実質公債費比率（分子）の構造'!M$50</f>
        <v>11</v>
      </c>
      <c r="I44" s="138"/>
      <c r="J44" s="138"/>
      <c r="K44" s="138">
        <f>'実質公債費比率（分子）の構造'!N$50</f>
        <v>6</v>
      </c>
      <c r="L44" s="138"/>
      <c r="M44" s="138"/>
      <c r="N44" s="138">
        <f>'実質公債費比率（分子）の構造'!O$50</f>
        <v>5</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366</v>
      </c>
      <c r="C46" s="138"/>
      <c r="D46" s="138"/>
      <c r="E46" s="138">
        <f>'実質公債費比率（分子）の構造'!L$48</f>
        <v>377</v>
      </c>
      <c r="F46" s="138"/>
      <c r="G46" s="138"/>
      <c r="H46" s="138">
        <f>'実質公債費比率（分子）の構造'!M$48</f>
        <v>369</v>
      </c>
      <c r="I46" s="138"/>
      <c r="J46" s="138"/>
      <c r="K46" s="138">
        <f>'実質公債費比率（分子）の構造'!N$48</f>
        <v>377</v>
      </c>
      <c r="L46" s="138"/>
      <c r="M46" s="138"/>
      <c r="N46" s="138">
        <f>'実質公債費比率（分子）の構造'!O$48</f>
        <v>338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1218</v>
      </c>
      <c r="C49" s="138"/>
      <c r="D49" s="138"/>
      <c r="E49" s="138">
        <f>'実質公債費比率（分子）の構造'!L$45</f>
        <v>1167</v>
      </c>
      <c r="F49" s="138"/>
      <c r="G49" s="138"/>
      <c r="H49" s="138">
        <f>'実質公債費比率（分子）の構造'!M$45</f>
        <v>1150</v>
      </c>
      <c r="I49" s="138"/>
      <c r="J49" s="138"/>
      <c r="K49" s="138">
        <f>'実質公債費比率（分子）の構造'!N$45</f>
        <v>1124</v>
      </c>
      <c r="L49" s="138"/>
      <c r="M49" s="138"/>
      <c r="N49" s="138">
        <f>'実質公債費比率（分子）の構造'!O$45</f>
        <v>1119</v>
      </c>
      <c r="O49" s="138"/>
      <c r="P49" s="138"/>
    </row>
    <row r="50" spans="1:16" x14ac:dyDescent="0.15">
      <c r="A50" s="138" t="s">
        <v>59</v>
      </c>
      <c r="B50" s="138" t="e">
        <f>NA()</f>
        <v>#N/A</v>
      </c>
      <c r="C50" s="138">
        <f>IF(ISNUMBER('実質公債費比率（分子）の構造'!K$53),'実質公債費比率（分子）の構造'!K$53,NA())</f>
        <v>608</v>
      </c>
      <c r="D50" s="138" t="e">
        <f>NA()</f>
        <v>#N/A</v>
      </c>
      <c r="E50" s="138" t="e">
        <f>NA()</f>
        <v>#N/A</v>
      </c>
      <c r="F50" s="138">
        <f>IF(ISNUMBER('実質公債費比率（分子）の構造'!L$53),'実質公債費比率（分子）の構造'!L$53,NA())</f>
        <v>570</v>
      </c>
      <c r="G50" s="138" t="e">
        <f>NA()</f>
        <v>#N/A</v>
      </c>
      <c r="H50" s="138" t="e">
        <f>NA()</f>
        <v>#N/A</v>
      </c>
      <c r="I50" s="138">
        <f>IF(ISNUMBER('実質公債費比率（分子）の構造'!M$53),'実質公債費比率（分子）の構造'!M$53,NA())</f>
        <v>539</v>
      </c>
      <c r="J50" s="138" t="e">
        <f>NA()</f>
        <v>#N/A</v>
      </c>
      <c r="K50" s="138" t="e">
        <f>NA()</f>
        <v>#N/A</v>
      </c>
      <c r="L50" s="138">
        <f>IF(ISNUMBER('実質公債費比率（分子）の構造'!N$53),'実質公債費比率（分子）の構造'!N$53,NA())</f>
        <v>510</v>
      </c>
      <c r="M50" s="138" t="e">
        <f>NA()</f>
        <v>#N/A</v>
      </c>
      <c r="N50" s="138" t="e">
        <f>NA()</f>
        <v>#N/A</v>
      </c>
      <c r="O50" s="138">
        <f>IF(ISNUMBER('実質公債費比率（分子）の構造'!O$53),'実質公債費比率（分子）の構造'!O$53,NA())</f>
        <v>492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9265</v>
      </c>
      <c r="E56" s="137"/>
      <c r="F56" s="137"/>
      <c r="G56" s="137">
        <f>'将来負担比率（分子）の構造'!J$52</f>
        <v>9121</v>
      </c>
      <c r="H56" s="137"/>
      <c r="I56" s="137"/>
      <c r="J56" s="137">
        <f>'将来負担比率（分子）の構造'!K$52</f>
        <v>8891</v>
      </c>
      <c r="K56" s="137"/>
      <c r="L56" s="137"/>
      <c r="M56" s="137">
        <f>'将来負担比率（分子）の構造'!L$52</f>
        <v>8938</v>
      </c>
      <c r="N56" s="137"/>
      <c r="O56" s="137"/>
      <c r="P56" s="137">
        <f>'将来負担比率（分子）の構造'!M$52</f>
        <v>8815</v>
      </c>
    </row>
    <row r="57" spans="1:16" x14ac:dyDescent="0.15">
      <c r="A57" s="137" t="s">
        <v>36</v>
      </c>
      <c r="B57" s="137"/>
      <c r="C57" s="137"/>
      <c r="D57" s="137">
        <f>'将来負担比率（分子）の構造'!I$51</f>
        <v>861</v>
      </c>
      <c r="E57" s="137"/>
      <c r="F57" s="137"/>
      <c r="G57" s="137">
        <f>'将来負担比率（分子）の構造'!J$51</f>
        <v>818</v>
      </c>
      <c r="H57" s="137"/>
      <c r="I57" s="137"/>
      <c r="J57" s="137">
        <f>'将来負担比率（分子）の構造'!K$51</f>
        <v>781</v>
      </c>
      <c r="K57" s="137"/>
      <c r="L57" s="137"/>
      <c r="M57" s="137">
        <f>'将来負担比率（分子）の構造'!L$51</f>
        <v>773</v>
      </c>
      <c r="N57" s="137"/>
      <c r="O57" s="137"/>
      <c r="P57" s="137">
        <f>'将来負担比率（分子）の構造'!M$51</f>
        <v>814</v>
      </c>
    </row>
    <row r="58" spans="1:16" x14ac:dyDescent="0.15">
      <c r="A58" s="137" t="s">
        <v>35</v>
      </c>
      <c r="B58" s="137"/>
      <c r="C58" s="137"/>
      <c r="D58" s="137">
        <f>'将来負担比率（分子）の構造'!I$50</f>
        <v>3142</v>
      </c>
      <c r="E58" s="137"/>
      <c r="F58" s="137"/>
      <c r="G58" s="137">
        <f>'将来負担比率（分子）の構造'!J$50</f>
        <v>3317</v>
      </c>
      <c r="H58" s="137"/>
      <c r="I58" s="137"/>
      <c r="J58" s="137">
        <f>'将来負担比率（分子）の構造'!K$50</f>
        <v>3435</v>
      </c>
      <c r="K58" s="137"/>
      <c r="L58" s="137"/>
      <c r="M58" s="137">
        <f>'将来負担比率（分子）の構造'!L$50</f>
        <v>4174</v>
      </c>
      <c r="N58" s="137"/>
      <c r="O58" s="137"/>
      <c r="P58" s="137">
        <f>'将来負担比率（分子）の構造'!M$50</f>
        <v>4251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1578</v>
      </c>
      <c r="C62" s="137"/>
      <c r="D62" s="137"/>
      <c r="E62" s="137">
        <f>'将来負担比率（分子）の構造'!J$45</f>
        <v>1540</v>
      </c>
      <c r="F62" s="137"/>
      <c r="G62" s="137"/>
      <c r="H62" s="137">
        <f>'将来負担比率（分子）の構造'!K$45</f>
        <v>1357</v>
      </c>
      <c r="I62" s="137"/>
      <c r="J62" s="137"/>
      <c r="K62" s="137">
        <f>'将来負担比率（分子）の構造'!L$45</f>
        <v>1357</v>
      </c>
      <c r="L62" s="137"/>
      <c r="M62" s="137"/>
      <c r="N62" s="137">
        <f>'将来負担比率（分子）の構造'!M$45</f>
        <v>1206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4027</v>
      </c>
      <c r="C64" s="137"/>
      <c r="D64" s="137"/>
      <c r="E64" s="137">
        <f>'将来負担比率（分子）の構造'!J$43</f>
        <v>3800</v>
      </c>
      <c r="F64" s="137"/>
      <c r="G64" s="137"/>
      <c r="H64" s="137">
        <f>'将来負担比率（分子）の構造'!K$43</f>
        <v>3591</v>
      </c>
      <c r="I64" s="137"/>
      <c r="J64" s="137"/>
      <c r="K64" s="137">
        <f>'将来負担比率（分子）の構造'!L$43</f>
        <v>3441</v>
      </c>
      <c r="L64" s="137"/>
      <c r="M64" s="137"/>
      <c r="N64" s="137">
        <f>'将来負担比率（分子）の構造'!M$43</f>
        <v>3085</v>
      </c>
      <c r="O64" s="137"/>
      <c r="P64" s="137"/>
    </row>
    <row r="65" spans="1:16" x14ac:dyDescent="0.15">
      <c r="A65" s="137" t="s">
        <v>26</v>
      </c>
      <c r="B65" s="137">
        <f>'将来負担比率（分子）の構造'!I$42</f>
        <v>82</v>
      </c>
      <c r="C65" s="137"/>
      <c r="D65" s="137"/>
      <c r="E65" s="137">
        <f>'将来負担比率（分子）の構造'!J$42</f>
        <v>38</v>
      </c>
      <c r="F65" s="137"/>
      <c r="G65" s="137"/>
      <c r="H65" s="137">
        <f>'将来負担比率（分子）の構造'!K$42</f>
        <v>31</v>
      </c>
      <c r="I65" s="137"/>
      <c r="J65" s="137"/>
      <c r="K65" s="137">
        <f>'将来負担比率（分子）の構造'!L$42</f>
        <v>33</v>
      </c>
      <c r="L65" s="137"/>
      <c r="M65" s="137"/>
      <c r="N65" s="137">
        <f>'将来負担比率（分子）の構造'!M$42</f>
        <v>30</v>
      </c>
      <c r="O65" s="137"/>
      <c r="P65" s="137"/>
    </row>
    <row r="66" spans="1:16" x14ac:dyDescent="0.15">
      <c r="A66" s="137" t="s">
        <v>25</v>
      </c>
      <c r="B66" s="137">
        <f>'将来負担比率（分子）の構造'!I$41</f>
        <v>10550</v>
      </c>
      <c r="C66" s="137"/>
      <c r="D66" s="137"/>
      <c r="E66" s="137">
        <f>'将来負担比率（分子）の構造'!J$41</f>
        <v>10442</v>
      </c>
      <c r="F66" s="137"/>
      <c r="G66" s="137"/>
      <c r="H66" s="137">
        <f>'将来負担比率（分子）の構造'!K$41</f>
        <v>10283</v>
      </c>
      <c r="I66" s="137"/>
      <c r="J66" s="137"/>
      <c r="K66" s="137">
        <f>'将来負担比率（分子）の構造'!L$41</f>
        <v>10493</v>
      </c>
      <c r="L66" s="137"/>
      <c r="M66" s="137"/>
      <c r="N66" s="137">
        <f>'将来負担比率（分子）の構造'!M$41</f>
        <v>10612</v>
      </c>
      <c r="O66" s="137"/>
      <c r="P66" s="137"/>
    </row>
    <row r="67" spans="1:16" x14ac:dyDescent="0.15">
      <c r="A67" s="137" t="s">
        <v>63</v>
      </c>
      <c r="B67" s="137" t="e">
        <f>NA()</f>
        <v>#N/A</v>
      </c>
      <c r="C67" s="137">
        <f>IF(ISNUMBER('将来負担比率（分子）の構造'!I$53), IF('将来負担比率（分子）の構造'!I$53 &lt; 0, 0, '将来負担比率（分子）の構造'!I$53), NA())</f>
        <v>2968</v>
      </c>
      <c r="D67" s="137" t="e">
        <f>NA()</f>
        <v>#N/A</v>
      </c>
      <c r="E67" s="137" t="e">
        <f>NA()</f>
        <v>#N/A</v>
      </c>
      <c r="F67" s="137">
        <f>IF(ISNUMBER('将来負担比率（分子）の構造'!J$53), IF('将来負担比率（分子）の構造'!J$53 &lt; 0, 0, '将来負担比率（分子）の構造'!J$53), NA())</f>
        <v>2565</v>
      </c>
      <c r="G67" s="137" t="e">
        <f>NA()</f>
        <v>#N/A</v>
      </c>
      <c r="H67" s="137" t="e">
        <f>NA()</f>
        <v>#N/A</v>
      </c>
      <c r="I67" s="137">
        <f>IF(ISNUMBER('将来負担比率（分子）の構造'!K$53), IF('将来負担比率（分子）の構造'!K$53 &lt; 0, 0, '将来負担比率（分子）の構造'!K$53), NA())</f>
        <v>2155</v>
      </c>
      <c r="J67" s="137" t="e">
        <f>NA()</f>
        <v>#N/A</v>
      </c>
      <c r="K67" s="137" t="e">
        <f>NA()</f>
        <v>#N/A</v>
      </c>
      <c r="L67" s="137">
        <f>IF(ISNUMBER('将来負担比率（分子）の構造'!L$53), IF('将来負担比率（分子）の構造'!L$53 &lt; 0, 0, '将来負担比率（分子）の構造'!L$53), NA())</f>
        <v>1440</v>
      </c>
      <c r="M67" s="137" t="e">
        <f>NA()</f>
        <v>#N/A</v>
      </c>
      <c r="N67" s="137" t="e">
        <f>NA()</f>
        <v>#N/A</v>
      </c>
      <c r="O67" s="137">
        <f>IF(ISNUMBER('将来負担比率（分子）の構造'!M$53), IF('将来負担比率（分子）の構造'!M$53 &lt; 0, 0, '将来負担比率（分子）の構造'!M$53), NA())</f>
        <v>1052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17" sqref="AD17:AK1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1005802</v>
      </c>
      <c r="S5" s="615"/>
      <c r="T5" s="615"/>
      <c r="U5" s="615"/>
      <c r="V5" s="615"/>
      <c r="W5" s="615"/>
      <c r="X5" s="615"/>
      <c r="Y5" s="616"/>
      <c r="Z5" s="617">
        <v>8.5</v>
      </c>
      <c r="AA5" s="617"/>
      <c r="AB5" s="617"/>
      <c r="AC5" s="617"/>
      <c r="AD5" s="618">
        <v>1005802</v>
      </c>
      <c r="AE5" s="618"/>
      <c r="AF5" s="618"/>
      <c r="AG5" s="618"/>
      <c r="AH5" s="618"/>
      <c r="AI5" s="618"/>
      <c r="AJ5" s="618"/>
      <c r="AK5" s="618"/>
      <c r="AL5" s="619">
        <v>17.3</v>
      </c>
      <c r="AM5" s="620"/>
      <c r="AN5" s="620"/>
      <c r="AO5" s="621"/>
      <c r="AP5" s="611" t="s">
        <v>211</v>
      </c>
      <c r="AQ5" s="612"/>
      <c r="AR5" s="612"/>
      <c r="AS5" s="612"/>
      <c r="AT5" s="612"/>
      <c r="AU5" s="612"/>
      <c r="AV5" s="612"/>
      <c r="AW5" s="612"/>
      <c r="AX5" s="612"/>
      <c r="AY5" s="612"/>
      <c r="AZ5" s="612"/>
      <c r="BA5" s="612"/>
      <c r="BB5" s="612"/>
      <c r="BC5" s="612"/>
      <c r="BD5" s="612"/>
      <c r="BE5" s="612"/>
      <c r="BF5" s="613"/>
      <c r="BG5" s="625">
        <v>1002584</v>
      </c>
      <c r="BH5" s="626"/>
      <c r="BI5" s="626"/>
      <c r="BJ5" s="626"/>
      <c r="BK5" s="626"/>
      <c r="BL5" s="626"/>
      <c r="BM5" s="626"/>
      <c r="BN5" s="627"/>
      <c r="BO5" s="628">
        <v>99.7</v>
      </c>
      <c r="BP5" s="628"/>
      <c r="BQ5" s="628"/>
      <c r="BR5" s="628"/>
      <c r="BS5" s="629">
        <v>12118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217700</v>
      </c>
      <c r="S6" s="626"/>
      <c r="T6" s="626"/>
      <c r="U6" s="626"/>
      <c r="V6" s="626"/>
      <c r="W6" s="626"/>
      <c r="X6" s="626"/>
      <c r="Y6" s="627"/>
      <c r="Z6" s="628">
        <v>1.8</v>
      </c>
      <c r="AA6" s="628"/>
      <c r="AB6" s="628"/>
      <c r="AC6" s="628"/>
      <c r="AD6" s="629">
        <v>217700</v>
      </c>
      <c r="AE6" s="629"/>
      <c r="AF6" s="629"/>
      <c r="AG6" s="629"/>
      <c r="AH6" s="629"/>
      <c r="AI6" s="629"/>
      <c r="AJ6" s="629"/>
      <c r="AK6" s="629"/>
      <c r="AL6" s="630">
        <v>3.7</v>
      </c>
      <c r="AM6" s="631"/>
      <c r="AN6" s="631"/>
      <c r="AO6" s="632"/>
      <c r="AP6" s="622" t="s">
        <v>216</v>
      </c>
      <c r="AQ6" s="623"/>
      <c r="AR6" s="623"/>
      <c r="AS6" s="623"/>
      <c r="AT6" s="623"/>
      <c r="AU6" s="623"/>
      <c r="AV6" s="623"/>
      <c r="AW6" s="623"/>
      <c r="AX6" s="623"/>
      <c r="AY6" s="623"/>
      <c r="AZ6" s="623"/>
      <c r="BA6" s="623"/>
      <c r="BB6" s="623"/>
      <c r="BC6" s="623"/>
      <c r="BD6" s="623"/>
      <c r="BE6" s="623"/>
      <c r="BF6" s="624"/>
      <c r="BG6" s="625">
        <v>1002584</v>
      </c>
      <c r="BH6" s="626"/>
      <c r="BI6" s="626"/>
      <c r="BJ6" s="626"/>
      <c r="BK6" s="626"/>
      <c r="BL6" s="626"/>
      <c r="BM6" s="626"/>
      <c r="BN6" s="627"/>
      <c r="BO6" s="628">
        <v>99.7</v>
      </c>
      <c r="BP6" s="628"/>
      <c r="BQ6" s="628"/>
      <c r="BR6" s="628"/>
      <c r="BS6" s="629">
        <v>12118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86203</v>
      </c>
      <c r="CS6" s="626"/>
      <c r="CT6" s="626"/>
      <c r="CU6" s="626"/>
      <c r="CV6" s="626"/>
      <c r="CW6" s="626"/>
      <c r="CX6" s="626"/>
      <c r="CY6" s="627"/>
      <c r="CZ6" s="628">
        <v>0.7</v>
      </c>
      <c r="DA6" s="628"/>
      <c r="DB6" s="628"/>
      <c r="DC6" s="628"/>
      <c r="DD6" s="634" t="s">
        <v>218</v>
      </c>
      <c r="DE6" s="626"/>
      <c r="DF6" s="626"/>
      <c r="DG6" s="626"/>
      <c r="DH6" s="626"/>
      <c r="DI6" s="626"/>
      <c r="DJ6" s="626"/>
      <c r="DK6" s="626"/>
      <c r="DL6" s="626"/>
      <c r="DM6" s="626"/>
      <c r="DN6" s="626"/>
      <c r="DO6" s="626"/>
      <c r="DP6" s="627"/>
      <c r="DQ6" s="634">
        <v>86203</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1019</v>
      </c>
      <c r="S7" s="626"/>
      <c r="T7" s="626"/>
      <c r="U7" s="626"/>
      <c r="V7" s="626"/>
      <c r="W7" s="626"/>
      <c r="X7" s="626"/>
      <c r="Y7" s="627"/>
      <c r="Z7" s="628">
        <v>0</v>
      </c>
      <c r="AA7" s="628"/>
      <c r="AB7" s="628"/>
      <c r="AC7" s="628"/>
      <c r="AD7" s="629">
        <v>1019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474067</v>
      </c>
      <c r="BH7" s="626"/>
      <c r="BI7" s="626"/>
      <c r="BJ7" s="626"/>
      <c r="BK7" s="626"/>
      <c r="BL7" s="626"/>
      <c r="BM7" s="626"/>
      <c r="BN7" s="627"/>
      <c r="BO7" s="628">
        <v>47.1</v>
      </c>
      <c r="BP7" s="628"/>
      <c r="BQ7" s="628"/>
      <c r="BR7" s="628"/>
      <c r="BS7" s="629">
        <v>12118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2584004</v>
      </c>
      <c r="CS7" s="626"/>
      <c r="CT7" s="626"/>
      <c r="CU7" s="626"/>
      <c r="CV7" s="626"/>
      <c r="CW7" s="626"/>
      <c r="CX7" s="626"/>
      <c r="CY7" s="627"/>
      <c r="CZ7" s="628">
        <v>22.2</v>
      </c>
      <c r="DA7" s="628"/>
      <c r="DB7" s="628"/>
      <c r="DC7" s="628"/>
      <c r="DD7" s="634">
        <v>202229</v>
      </c>
      <c r="DE7" s="626"/>
      <c r="DF7" s="626"/>
      <c r="DG7" s="626"/>
      <c r="DH7" s="626"/>
      <c r="DI7" s="626"/>
      <c r="DJ7" s="626"/>
      <c r="DK7" s="626"/>
      <c r="DL7" s="626"/>
      <c r="DM7" s="626"/>
      <c r="DN7" s="626"/>
      <c r="DO7" s="626"/>
      <c r="DP7" s="627"/>
      <c r="DQ7" s="634">
        <v>2381888</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1893</v>
      </c>
      <c r="S8" s="626"/>
      <c r="T8" s="626"/>
      <c r="U8" s="626"/>
      <c r="V8" s="626"/>
      <c r="W8" s="626"/>
      <c r="X8" s="626"/>
      <c r="Y8" s="627"/>
      <c r="Z8" s="628">
        <v>0</v>
      </c>
      <c r="AA8" s="628"/>
      <c r="AB8" s="628"/>
      <c r="AC8" s="628"/>
      <c r="AD8" s="629">
        <v>1893</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13537</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1536880</v>
      </c>
      <c r="CS8" s="626"/>
      <c r="CT8" s="626"/>
      <c r="CU8" s="626"/>
      <c r="CV8" s="626"/>
      <c r="CW8" s="626"/>
      <c r="CX8" s="626"/>
      <c r="CY8" s="627"/>
      <c r="CZ8" s="628">
        <v>13.2</v>
      </c>
      <c r="DA8" s="628"/>
      <c r="DB8" s="628"/>
      <c r="DC8" s="628"/>
      <c r="DD8" s="634">
        <v>16885</v>
      </c>
      <c r="DE8" s="626"/>
      <c r="DF8" s="626"/>
      <c r="DG8" s="626"/>
      <c r="DH8" s="626"/>
      <c r="DI8" s="626"/>
      <c r="DJ8" s="626"/>
      <c r="DK8" s="626"/>
      <c r="DL8" s="626"/>
      <c r="DM8" s="626"/>
      <c r="DN8" s="626"/>
      <c r="DO8" s="626"/>
      <c r="DP8" s="627"/>
      <c r="DQ8" s="634">
        <v>1019281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1139</v>
      </c>
      <c r="S9" s="626"/>
      <c r="T9" s="626"/>
      <c r="U9" s="626"/>
      <c r="V9" s="626"/>
      <c r="W9" s="626"/>
      <c r="X9" s="626"/>
      <c r="Y9" s="627"/>
      <c r="Z9" s="628">
        <v>0</v>
      </c>
      <c r="AA9" s="628"/>
      <c r="AB9" s="628"/>
      <c r="AC9" s="628"/>
      <c r="AD9" s="629">
        <v>1139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386941</v>
      </c>
      <c r="BH9" s="626"/>
      <c r="BI9" s="626"/>
      <c r="BJ9" s="626"/>
      <c r="BK9" s="626"/>
      <c r="BL9" s="626"/>
      <c r="BM9" s="626"/>
      <c r="BN9" s="627"/>
      <c r="BO9" s="628">
        <v>38.5</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1540103</v>
      </c>
      <c r="CS9" s="626"/>
      <c r="CT9" s="626"/>
      <c r="CU9" s="626"/>
      <c r="CV9" s="626"/>
      <c r="CW9" s="626"/>
      <c r="CX9" s="626"/>
      <c r="CY9" s="627"/>
      <c r="CZ9" s="628">
        <v>13.2</v>
      </c>
      <c r="DA9" s="628"/>
      <c r="DB9" s="628"/>
      <c r="DC9" s="628"/>
      <c r="DD9" s="634">
        <v>646627</v>
      </c>
      <c r="DE9" s="626"/>
      <c r="DF9" s="626"/>
      <c r="DG9" s="626"/>
      <c r="DH9" s="626"/>
      <c r="DI9" s="626"/>
      <c r="DJ9" s="626"/>
      <c r="DK9" s="626"/>
      <c r="DL9" s="626"/>
      <c r="DM9" s="626"/>
      <c r="DN9" s="626"/>
      <c r="DO9" s="626"/>
      <c r="DP9" s="627"/>
      <c r="DQ9" s="634">
        <v>863979</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144048</v>
      </c>
      <c r="S10" s="626"/>
      <c r="T10" s="626"/>
      <c r="U10" s="626"/>
      <c r="V10" s="626"/>
      <c r="W10" s="626"/>
      <c r="X10" s="626"/>
      <c r="Y10" s="627"/>
      <c r="Z10" s="628">
        <v>1.2</v>
      </c>
      <c r="AA10" s="628"/>
      <c r="AB10" s="628"/>
      <c r="AC10" s="628"/>
      <c r="AD10" s="629">
        <v>144048</v>
      </c>
      <c r="AE10" s="629"/>
      <c r="AF10" s="629"/>
      <c r="AG10" s="629"/>
      <c r="AH10" s="629"/>
      <c r="AI10" s="629"/>
      <c r="AJ10" s="629"/>
      <c r="AK10" s="629"/>
      <c r="AL10" s="630">
        <v>2.5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30667</v>
      </c>
      <c r="BH10" s="626"/>
      <c r="BI10" s="626"/>
      <c r="BJ10" s="626"/>
      <c r="BK10" s="626"/>
      <c r="BL10" s="626"/>
      <c r="BM10" s="626"/>
      <c r="BN10" s="627"/>
      <c r="BO10" s="628">
        <v>3</v>
      </c>
      <c r="BP10" s="628"/>
      <c r="BQ10" s="628"/>
      <c r="BR10" s="628"/>
      <c r="BS10" s="634">
        <v>5110</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9379</v>
      </c>
      <c r="CS10" s="626"/>
      <c r="CT10" s="626"/>
      <c r="CU10" s="626"/>
      <c r="CV10" s="626"/>
      <c r="CW10" s="626"/>
      <c r="CX10" s="626"/>
      <c r="CY10" s="627"/>
      <c r="CZ10" s="628">
        <v>0.1</v>
      </c>
      <c r="DA10" s="628"/>
      <c r="DB10" s="628"/>
      <c r="DC10" s="628"/>
      <c r="DD10" s="634">
        <v>6489</v>
      </c>
      <c r="DE10" s="626"/>
      <c r="DF10" s="626"/>
      <c r="DG10" s="626"/>
      <c r="DH10" s="626"/>
      <c r="DI10" s="626"/>
      <c r="DJ10" s="626"/>
      <c r="DK10" s="626"/>
      <c r="DL10" s="626"/>
      <c r="DM10" s="626"/>
      <c r="DN10" s="626"/>
      <c r="DO10" s="626"/>
      <c r="DP10" s="627"/>
      <c r="DQ10" s="634">
        <v>9195</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42922</v>
      </c>
      <c r="BH11" s="626"/>
      <c r="BI11" s="626"/>
      <c r="BJ11" s="626"/>
      <c r="BK11" s="626"/>
      <c r="BL11" s="626"/>
      <c r="BM11" s="626"/>
      <c r="BN11" s="627"/>
      <c r="BO11" s="628">
        <v>4.3</v>
      </c>
      <c r="BP11" s="628"/>
      <c r="BQ11" s="628"/>
      <c r="BR11" s="628"/>
      <c r="BS11" s="634">
        <v>7008</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1931549</v>
      </c>
      <c r="CS11" s="626"/>
      <c r="CT11" s="626"/>
      <c r="CU11" s="626"/>
      <c r="CV11" s="626"/>
      <c r="CW11" s="626"/>
      <c r="CX11" s="626"/>
      <c r="CY11" s="627"/>
      <c r="CZ11" s="628">
        <v>16.600000000000001</v>
      </c>
      <c r="DA11" s="628"/>
      <c r="DB11" s="628"/>
      <c r="DC11" s="628"/>
      <c r="DD11" s="634">
        <v>703033</v>
      </c>
      <c r="DE11" s="626"/>
      <c r="DF11" s="626"/>
      <c r="DG11" s="626"/>
      <c r="DH11" s="626"/>
      <c r="DI11" s="626"/>
      <c r="DJ11" s="626"/>
      <c r="DK11" s="626"/>
      <c r="DL11" s="626"/>
      <c r="DM11" s="626"/>
      <c r="DN11" s="626"/>
      <c r="DO11" s="626"/>
      <c r="DP11" s="627"/>
      <c r="DQ11" s="634">
        <v>412157</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435600</v>
      </c>
      <c r="BH12" s="626"/>
      <c r="BI12" s="626"/>
      <c r="BJ12" s="626"/>
      <c r="BK12" s="626"/>
      <c r="BL12" s="626"/>
      <c r="BM12" s="626"/>
      <c r="BN12" s="627"/>
      <c r="BO12" s="628">
        <v>43.3</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269733</v>
      </c>
      <c r="CS12" s="626"/>
      <c r="CT12" s="626"/>
      <c r="CU12" s="626"/>
      <c r="CV12" s="626"/>
      <c r="CW12" s="626"/>
      <c r="CX12" s="626"/>
      <c r="CY12" s="627"/>
      <c r="CZ12" s="628">
        <v>2.2999999999999998</v>
      </c>
      <c r="DA12" s="628"/>
      <c r="DB12" s="628"/>
      <c r="DC12" s="628"/>
      <c r="DD12" s="634">
        <v>550</v>
      </c>
      <c r="DE12" s="626"/>
      <c r="DF12" s="626"/>
      <c r="DG12" s="626"/>
      <c r="DH12" s="626"/>
      <c r="DI12" s="626"/>
      <c r="DJ12" s="626"/>
      <c r="DK12" s="626"/>
      <c r="DL12" s="626"/>
      <c r="DM12" s="626"/>
      <c r="DN12" s="626"/>
      <c r="DO12" s="626"/>
      <c r="DP12" s="627"/>
      <c r="DQ12" s="634">
        <v>83225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36904</v>
      </c>
      <c r="S13" s="626"/>
      <c r="T13" s="626"/>
      <c r="U13" s="626"/>
      <c r="V13" s="626"/>
      <c r="W13" s="626"/>
      <c r="X13" s="626"/>
      <c r="Y13" s="627"/>
      <c r="Z13" s="628">
        <v>0.3</v>
      </c>
      <c r="AA13" s="628"/>
      <c r="AB13" s="628"/>
      <c r="AC13" s="628"/>
      <c r="AD13" s="629">
        <v>36904</v>
      </c>
      <c r="AE13" s="629"/>
      <c r="AF13" s="629"/>
      <c r="AG13" s="629"/>
      <c r="AH13" s="629"/>
      <c r="AI13" s="629"/>
      <c r="AJ13" s="629"/>
      <c r="AK13" s="629"/>
      <c r="AL13" s="630">
        <v>0.6</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430378</v>
      </c>
      <c r="BH13" s="626"/>
      <c r="BI13" s="626"/>
      <c r="BJ13" s="626"/>
      <c r="BK13" s="626"/>
      <c r="BL13" s="626"/>
      <c r="BM13" s="626"/>
      <c r="BN13" s="627"/>
      <c r="BO13" s="628">
        <v>42.8</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1371160</v>
      </c>
      <c r="CS13" s="626"/>
      <c r="CT13" s="626"/>
      <c r="CU13" s="626"/>
      <c r="CV13" s="626"/>
      <c r="CW13" s="626"/>
      <c r="CX13" s="626"/>
      <c r="CY13" s="627"/>
      <c r="CZ13" s="628">
        <v>11.8</v>
      </c>
      <c r="DA13" s="628"/>
      <c r="DB13" s="628"/>
      <c r="DC13" s="628"/>
      <c r="DD13" s="634">
        <v>686762</v>
      </c>
      <c r="DE13" s="626"/>
      <c r="DF13" s="626"/>
      <c r="DG13" s="626"/>
      <c r="DH13" s="626"/>
      <c r="DI13" s="626"/>
      <c r="DJ13" s="626"/>
      <c r="DK13" s="626"/>
      <c r="DL13" s="626"/>
      <c r="DM13" s="626"/>
      <c r="DN13" s="626"/>
      <c r="DO13" s="626"/>
      <c r="DP13" s="627"/>
      <c r="DQ13" s="634">
        <v>911349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22182</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283918</v>
      </c>
      <c r="CS14" s="626"/>
      <c r="CT14" s="626"/>
      <c r="CU14" s="626"/>
      <c r="CV14" s="626"/>
      <c r="CW14" s="626"/>
      <c r="CX14" s="626"/>
      <c r="CY14" s="627"/>
      <c r="CZ14" s="628">
        <v>2.4</v>
      </c>
      <c r="DA14" s="628"/>
      <c r="DB14" s="628"/>
      <c r="DC14" s="628"/>
      <c r="DD14" s="634">
        <v>12775</v>
      </c>
      <c r="DE14" s="626"/>
      <c r="DF14" s="626"/>
      <c r="DG14" s="626"/>
      <c r="DH14" s="626"/>
      <c r="DI14" s="626"/>
      <c r="DJ14" s="626"/>
      <c r="DK14" s="626"/>
      <c r="DL14" s="626"/>
      <c r="DM14" s="626"/>
      <c r="DN14" s="626"/>
      <c r="DO14" s="626"/>
      <c r="DP14" s="627"/>
      <c r="DQ14" s="634">
        <v>279418</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1977</v>
      </c>
      <c r="S15" s="626"/>
      <c r="T15" s="626"/>
      <c r="U15" s="626"/>
      <c r="V15" s="626"/>
      <c r="W15" s="626"/>
      <c r="X15" s="626"/>
      <c r="Y15" s="627"/>
      <c r="Z15" s="628">
        <v>0</v>
      </c>
      <c r="AA15" s="628"/>
      <c r="AB15" s="628"/>
      <c r="AC15" s="628"/>
      <c r="AD15" s="629">
        <v>1977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70735</v>
      </c>
      <c r="BH15" s="626"/>
      <c r="BI15" s="626"/>
      <c r="BJ15" s="626"/>
      <c r="BK15" s="626"/>
      <c r="BL15" s="626"/>
      <c r="BM15" s="626"/>
      <c r="BN15" s="627"/>
      <c r="BO15" s="628">
        <v>7</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795941</v>
      </c>
      <c r="CS15" s="626"/>
      <c r="CT15" s="626"/>
      <c r="CU15" s="626"/>
      <c r="CV15" s="626"/>
      <c r="CW15" s="626"/>
      <c r="CX15" s="626"/>
      <c r="CY15" s="627"/>
      <c r="CZ15" s="628">
        <v>6.8</v>
      </c>
      <c r="DA15" s="628"/>
      <c r="DB15" s="628"/>
      <c r="DC15" s="628"/>
      <c r="DD15" s="634">
        <v>117060</v>
      </c>
      <c r="DE15" s="626"/>
      <c r="DF15" s="626"/>
      <c r="DG15" s="626"/>
      <c r="DH15" s="626"/>
      <c r="DI15" s="626"/>
      <c r="DJ15" s="626"/>
      <c r="DK15" s="626"/>
      <c r="DL15" s="626"/>
      <c r="DM15" s="626"/>
      <c r="DN15" s="626"/>
      <c r="DO15" s="626"/>
      <c r="DP15" s="627"/>
      <c r="DQ15" s="634">
        <v>716483</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4736187</v>
      </c>
      <c r="S16" s="626"/>
      <c r="T16" s="626"/>
      <c r="U16" s="626"/>
      <c r="V16" s="626"/>
      <c r="W16" s="626"/>
      <c r="X16" s="626"/>
      <c r="Y16" s="627"/>
      <c r="Z16" s="628">
        <v>40.1</v>
      </c>
      <c r="AA16" s="628"/>
      <c r="AB16" s="628"/>
      <c r="AC16" s="628"/>
      <c r="AD16" s="629">
        <v>4377030</v>
      </c>
      <c r="AE16" s="629"/>
      <c r="AF16" s="629"/>
      <c r="AG16" s="629"/>
      <c r="AH16" s="629"/>
      <c r="AI16" s="629"/>
      <c r="AJ16" s="629"/>
      <c r="AK16" s="629"/>
      <c r="AL16" s="630">
        <v>75.3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128457</v>
      </c>
      <c r="CS16" s="626"/>
      <c r="CT16" s="626"/>
      <c r="CU16" s="626"/>
      <c r="CV16" s="626"/>
      <c r="CW16" s="626"/>
      <c r="CX16" s="626"/>
      <c r="CY16" s="627"/>
      <c r="CZ16" s="628">
        <v>1.1000000000000001</v>
      </c>
      <c r="DA16" s="628"/>
      <c r="DB16" s="628"/>
      <c r="DC16" s="628"/>
      <c r="DD16" s="634" t="s">
        <v>112</v>
      </c>
      <c r="DE16" s="626"/>
      <c r="DF16" s="626"/>
      <c r="DG16" s="626"/>
      <c r="DH16" s="626"/>
      <c r="DI16" s="626"/>
      <c r="DJ16" s="626"/>
      <c r="DK16" s="626"/>
      <c r="DL16" s="626"/>
      <c r="DM16" s="626"/>
      <c r="DN16" s="626"/>
      <c r="DO16" s="626"/>
      <c r="DP16" s="627"/>
      <c r="DQ16" s="634">
        <v>99755</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4377030</v>
      </c>
      <c r="S17" s="626"/>
      <c r="T17" s="626"/>
      <c r="U17" s="626"/>
      <c r="V17" s="626"/>
      <c r="W17" s="626"/>
      <c r="X17" s="626"/>
      <c r="Y17" s="627"/>
      <c r="Z17" s="628">
        <v>37.1</v>
      </c>
      <c r="AA17" s="628"/>
      <c r="AB17" s="628"/>
      <c r="AC17" s="628"/>
      <c r="AD17" s="629">
        <v>4377030</v>
      </c>
      <c r="AE17" s="629"/>
      <c r="AF17" s="629"/>
      <c r="AG17" s="629"/>
      <c r="AH17" s="629"/>
      <c r="AI17" s="629"/>
      <c r="AJ17" s="629"/>
      <c r="AK17" s="629"/>
      <c r="AL17" s="630">
        <v>75.3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1119091</v>
      </c>
      <c r="CS17" s="626"/>
      <c r="CT17" s="626"/>
      <c r="CU17" s="626"/>
      <c r="CV17" s="626"/>
      <c r="CW17" s="626"/>
      <c r="CX17" s="626"/>
      <c r="CY17" s="627"/>
      <c r="CZ17" s="628">
        <v>9.6</v>
      </c>
      <c r="DA17" s="628"/>
      <c r="DB17" s="628"/>
      <c r="DC17" s="628"/>
      <c r="DD17" s="634" t="s">
        <v>112</v>
      </c>
      <c r="DE17" s="626"/>
      <c r="DF17" s="626"/>
      <c r="DG17" s="626"/>
      <c r="DH17" s="626"/>
      <c r="DI17" s="626"/>
      <c r="DJ17" s="626"/>
      <c r="DK17" s="626"/>
      <c r="DL17" s="626"/>
      <c r="DM17" s="626"/>
      <c r="DN17" s="626"/>
      <c r="DO17" s="626"/>
      <c r="DP17" s="627"/>
      <c r="DQ17" s="634">
        <v>1055140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359157</v>
      </c>
      <c r="S18" s="626"/>
      <c r="T18" s="626"/>
      <c r="U18" s="626"/>
      <c r="V18" s="626"/>
      <c r="W18" s="626"/>
      <c r="X18" s="626"/>
      <c r="Y18" s="627"/>
      <c r="Z18" s="628">
        <v>3</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3218</v>
      </c>
      <c r="BH19" s="626"/>
      <c r="BI19" s="626"/>
      <c r="BJ19" s="626"/>
      <c r="BK19" s="626"/>
      <c r="BL19" s="626"/>
      <c r="BM19" s="626"/>
      <c r="BN19" s="627"/>
      <c r="BO19" s="628">
        <v>0.3</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6146669</v>
      </c>
      <c r="S20" s="626"/>
      <c r="T20" s="626"/>
      <c r="U20" s="626"/>
      <c r="V20" s="626"/>
      <c r="W20" s="626"/>
      <c r="X20" s="626"/>
      <c r="Y20" s="627"/>
      <c r="Z20" s="628">
        <v>52</v>
      </c>
      <c r="AA20" s="628"/>
      <c r="AB20" s="628"/>
      <c r="AC20" s="628"/>
      <c r="AD20" s="629">
        <v>5787512</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3218</v>
      </c>
      <c r="BH20" s="626"/>
      <c r="BI20" s="626"/>
      <c r="BJ20" s="626"/>
      <c r="BK20" s="626"/>
      <c r="BL20" s="626"/>
      <c r="BM20" s="626"/>
      <c r="BN20" s="627"/>
      <c r="BO20" s="628">
        <v>0.3</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11656418</v>
      </c>
      <c r="CS20" s="626"/>
      <c r="CT20" s="626"/>
      <c r="CU20" s="626"/>
      <c r="CV20" s="626"/>
      <c r="CW20" s="626"/>
      <c r="CX20" s="626"/>
      <c r="CY20" s="627"/>
      <c r="CZ20" s="628">
        <v>100</v>
      </c>
      <c r="DA20" s="628"/>
      <c r="DB20" s="628"/>
      <c r="DC20" s="628"/>
      <c r="DD20" s="634">
        <v>2392410</v>
      </c>
      <c r="DE20" s="626"/>
      <c r="DF20" s="626"/>
      <c r="DG20" s="626"/>
      <c r="DH20" s="626"/>
      <c r="DI20" s="626"/>
      <c r="DJ20" s="626"/>
      <c r="DK20" s="626"/>
      <c r="DL20" s="626"/>
      <c r="DM20" s="626"/>
      <c r="DN20" s="626"/>
      <c r="DO20" s="626"/>
      <c r="DP20" s="627"/>
      <c r="DQ20" s="634">
        <v>7918073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1806</v>
      </c>
      <c r="S21" s="626"/>
      <c r="T21" s="626"/>
      <c r="U21" s="626"/>
      <c r="V21" s="626"/>
      <c r="W21" s="626"/>
      <c r="X21" s="626"/>
      <c r="Y21" s="627"/>
      <c r="Z21" s="628">
        <v>0</v>
      </c>
      <c r="AA21" s="628"/>
      <c r="AB21" s="628"/>
      <c r="AC21" s="628"/>
      <c r="AD21" s="629">
        <v>1806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3218</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45927</v>
      </c>
      <c r="S22" s="626"/>
      <c r="T22" s="626"/>
      <c r="U22" s="626"/>
      <c r="V22" s="626"/>
      <c r="W22" s="626"/>
      <c r="X22" s="626"/>
      <c r="Y22" s="627"/>
      <c r="Z22" s="628">
        <v>0.4</v>
      </c>
      <c r="AA22" s="628"/>
      <c r="AB22" s="628"/>
      <c r="AC22" s="628"/>
      <c r="AD22" s="629">
        <v>122</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798568</v>
      </c>
      <c r="S23" s="626"/>
      <c r="T23" s="626"/>
      <c r="U23" s="626"/>
      <c r="V23" s="626"/>
      <c r="W23" s="626"/>
      <c r="X23" s="626"/>
      <c r="Y23" s="627"/>
      <c r="Z23" s="628">
        <v>6.8</v>
      </c>
      <c r="AA23" s="628"/>
      <c r="AB23" s="628"/>
      <c r="AC23" s="628"/>
      <c r="AD23" s="629">
        <v>19598</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34069</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2970618</v>
      </c>
      <c r="CS24" s="615"/>
      <c r="CT24" s="615"/>
      <c r="CU24" s="615"/>
      <c r="CV24" s="615"/>
      <c r="CW24" s="615"/>
      <c r="CX24" s="615"/>
      <c r="CY24" s="616"/>
      <c r="CZ24" s="652">
        <v>25.5</v>
      </c>
      <c r="DA24" s="653"/>
      <c r="DB24" s="653"/>
      <c r="DC24" s="654"/>
      <c r="DD24" s="651">
        <v>2454847</v>
      </c>
      <c r="DE24" s="615"/>
      <c r="DF24" s="615"/>
      <c r="DG24" s="615"/>
      <c r="DH24" s="615"/>
      <c r="DI24" s="615"/>
      <c r="DJ24" s="615"/>
      <c r="DK24" s="616"/>
      <c r="DL24" s="651">
        <v>2454103</v>
      </c>
      <c r="DM24" s="615"/>
      <c r="DN24" s="615"/>
      <c r="DO24" s="615"/>
      <c r="DP24" s="615"/>
      <c r="DQ24" s="615"/>
      <c r="DR24" s="615"/>
      <c r="DS24" s="615"/>
      <c r="DT24" s="615"/>
      <c r="DU24" s="615"/>
      <c r="DV24" s="616"/>
      <c r="DW24" s="619">
        <v>40.6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761020</v>
      </c>
      <c r="S25" s="626"/>
      <c r="T25" s="626"/>
      <c r="U25" s="626"/>
      <c r="V25" s="626"/>
      <c r="W25" s="626"/>
      <c r="X25" s="626"/>
      <c r="Y25" s="627"/>
      <c r="Z25" s="628">
        <v>6.4</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1371591</v>
      </c>
      <c r="CS25" s="657"/>
      <c r="CT25" s="657"/>
      <c r="CU25" s="657"/>
      <c r="CV25" s="657"/>
      <c r="CW25" s="657"/>
      <c r="CX25" s="657"/>
      <c r="CY25" s="658"/>
      <c r="CZ25" s="659">
        <v>11.8</v>
      </c>
      <c r="DA25" s="660"/>
      <c r="DB25" s="660"/>
      <c r="DC25" s="661"/>
      <c r="DD25" s="634">
        <v>1269772</v>
      </c>
      <c r="DE25" s="657"/>
      <c r="DF25" s="657"/>
      <c r="DG25" s="657"/>
      <c r="DH25" s="657"/>
      <c r="DI25" s="657"/>
      <c r="DJ25" s="657"/>
      <c r="DK25" s="658"/>
      <c r="DL25" s="634">
        <v>1269028</v>
      </c>
      <c r="DM25" s="657"/>
      <c r="DN25" s="657"/>
      <c r="DO25" s="657"/>
      <c r="DP25" s="657"/>
      <c r="DQ25" s="657"/>
      <c r="DR25" s="657"/>
      <c r="DS25" s="657"/>
      <c r="DT25" s="657"/>
      <c r="DU25" s="657"/>
      <c r="DV25" s="658"/>
      <c r="DW25" s="630">
        <v>21</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936080</v>
      </c>
      <c r="CS26" s="626"/>
      <c r="CT26" s="626"/>
      <c r="CU26" s="626"/>
      <c r="CV26" s="626"/>
      <c r="CW26" s="626"/>
      <c r="CX26" s="626"/>
      <c r="CY26" s="627"/>
      <c r="CZ26" s="659">
        <v>8</v>
      </c>
      <c r="DA26" s="660"/>
      <c r="DB26" s="660"/>
      <c r="DC26" s="661"/>
      <c r="DD26" s="634">
        <v>849121</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762562</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1005802</v>
      </c>
      <c r="BH27" s="626"/>
      <c r="BI27" s="626"/>
      <c r="BJ27" s="626"/>
      <c r="BK27" s="626"/>
      <c r="BL27" s="626"/>
      <c r="BM27" s="626"/>
      <c r="BN27" s="627"/>
      <c r="BO27" s="628">
        <v>100</v>
      </c>
      <c r="BP27" s="628"/>
      <c r="BQ27" s="628"/>
      <c r="BR27" s="628"/>
      <c r="BS27" s="634">
        <v>12118</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479936</v>
      </c>
      <c r="CS27" s="657"/>
      <c r="CT27" s="657"/>
      <c r="CU27" s="657"/>
      <c r="CV27" s="657"/>
      <c r="CW27" s="657"/>
      <c r="CX27" s="657"/>
      <c r="CY27" s="658"/>
      <c r="CZ27" s="659">
        <v>4.0999999999999996</v>
      </c>
      <c r="DA27" s="660"/>
      <c r="DB27" s="660"/>
      <c r="DC27" s="661"/>
      <c r="DD27" s="634">
        <v>129935</v>
      </c>
      <c r="DE27" s="657"/>
      <c r="DF27" s="657"/>
      <c r="DG27" s="657"/>
      <c r="DH27" s="657"/>
      <c r="DI27" s="657"/>
      <c r="DJ27" s="657"/>
      <c r="DK27" s="658"/>
      <c r="DL27" s="634">
        <v>129935</v>
      </c>
      <c r="DM27" s="657"/>
      <c r="DN27" s="657"/>
      <c r="DO27" s="657"/>
      <c r="DP27" s="657"/>
      <c r="DQ27" s="657"/>
      <c r="DR27" s="657"/>
      <c r="DS27" s="657"/>
      <c r="DT27" s="657"/>
      <c r="DU27" s="657"/>
      <c r="DV27" s="658"/>
      <c r="DW27" s="630">
        <v>2.1</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30393</v>
      </c>
      <c r="S28" s="626"/>
      <c r="T28" s="626"/>
      <c r="U28" s="626"/>
      <c r="V28" s="626"/>
      <c r="W28" s="626"/>
      <c r="X28" s="626"/>
      <c r="Y28" s="627"/>
      <c r="Z28" s="628">
        <v>0.3</v>
      </c>
      <c r="AA28" s="628"/>
      <c r="AB28" s="628"/>
      <c r="AC28" s="628"/>
      <c r="AD28" s="629">
        <v>4242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1119091</v>
      </c>
      <c r="CS28" s="626"/>
      <c r="CT28" s="626"/>
      <c r="CU28" s="626"/>
      <c r="CV28" s="626"/>
      <c r="CW28" s="626"/>
      <c r="CX28" s="626"/>
      <c r="CY28" s="627"/>
      <c r="CZ28" s="659">
        <v>9.6</v>
      </c>
      <c r="DA28" s="660"/>
      <c r="DB28" s="660"/>
      <c r="DC28" s="661"/>
      <c r="DD28" s="634">
        <v>1055140</v>
      </c>
      <c r="DE28" s="626"/>
      <c r="DF28" s="626"/>
      <c r="DG28" s="626"/>
      <c r="DH28" s="626"/>
      <c r="DI28" s="626"/>
      <c r="DJ28" s="626"/>
      <c r="DK28" s="627"/>
      <c r="DL28" s="634">
        <v>1055140</v>
      </c>
      <c r="DM28" s="626"/>
      <c r="DN28" s="626"/>
      <c r="DO28" s="626"/>
      <c r="DP28" s="626"/>
      <c r="DQ28" s="626"/>
      <c r="DR28" s="626"/>
      <c r="DS28" s="626"/>
      <c r="DT28" s="626"/>
      <c r="DU28" s="626"/>
      <c r="DV28" s="627"/>
      <c r="DW28" s="630">
        <v>17.399999999999999</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1480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1119086</v>
      </c>
      <c r="CS29" s="657"/>
      <c r="CT29" s="657"/>
      <c r="CU29" s="657"/>
      <c r="CV29" s="657"/>
      <c r="CW29" s="657"/>
      <c r="CX29" s="657"/>
      <c r="CY29" s="658"/>
      <c r="CZ29" s="659">
        <v>9.6</v>
      </c>
      <c r="DA29" s="660"/>
      <c r="DB29" s="660"/>
      <c r="DC29" s="661"/>
      <c r="DD29" s="634">
        <v>1055135</v>
      </c>
      <c r="DE29" s="657"/>
      <c r="DF29" s="657"/>
      <c r="DG29" s="657"/>
      <c r="DH29" s="657"/>
      <c r="DI29" s="657"/>
      <c r="DJ29" s="657"/>
      <c r="DK29" s="658"/>
      <c r="DL29" s="634">
        <v>1055135</v>
      </c>
      <c r="DM29" s="657"/>
      <c r="DN29" s="657"/>
      <c r="DO29" s="657"/>
      <c r="DP29" s="657"/>
      <c r="DQ29" s="657"/>
      <c r="DR29" s="657"/>
      <c r="DS29" s="657"/>
      <c r="DT29" s="657"/>
      <c r="DU29" s="657"/>
      <c r="DV29" s="658"/>
      <c r="DW29" s="630">
        <v>17.399999999999999</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943627</v>
      </c>
      <c r="S30" s="626"/>
      <c r="T30" s="626"/>
      <c r="U30" s="626"/>
      <c r="V30" s="626"/>
      <c r="W30" s="626"/>
      <c r="X30" s="626"/>
      <c r="Y30" s="627"/>
      <c r="Z30" s="628">
        <v>8</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98.8</v>
      </c>
      <c r="BH30" s="684"/>
      <c r="BI30" s="684"/>
      <c r="BJ30" s="684"/>
      <c r="BK30" s="684"/>
      <c r="BL30" s="684"/>
      <c r="BM30" s="620">
        <v>93.6</v>
      </c>
      <c r="BN30" s="684"/>
      <c r="BO30" s="684"/>
      <c r="BP30" s="684"/>
      <c r="BQ30" s="685"/>
      <c r="BR30" s="683">
        <v>98.8</v>
      </c>
      <c r="BS30" s="684"/>
      <c r="BT30" s="684"/>
      <c r="BU30" s="684"/>
      <c r="BV30" s="684"/>
      <c r="BW30" s="684"/>
      <c r="BX30" s="620">
        <v>93.3</v>
      </c>
      <c r="BY30" s="684"/>
      <c r="BZ30" s="684"/>
      <c r="CA30" s="684"/>
      <c r="CB30" s="685"/>
      <c r="CD30" s="688"/>
      <c r="CE30" s="689"/>
      <c r="CF30" s="639" t="s">
        <v>294</v>
      </c>
      <c r="CG30" s="640"/>
      <c r="CH30" s="640"/>
      <c r="CI30" s="640"/>
      <c r="CJ30" s="640"/>
      <c r="CK30" s="640"/>
      <c r="CL30" s="640"/>
      <c r="CM30" s="640"/>
      <c r="CN30" s="640"/>
      <c r="CO30" s="640"/>
      <c r="CP30" s="640"/>
      <c r="CQ30" s="641"/>
      <c r="CR30" s="625">
        <v>1017219</v>
      </c>
      <c r="CS30" s="626"/>
      <c r="CT30" s="626"/>
      <c r="CU30" s="626"/>
      <c r="CV30" s="626"/>
      <c r="CW30" s="626"/>
      <c r="CX30" s="626"/>
      <c r="CY30" s="627"/>
      <c r="CZ30" s="659">
        <v>8.6999999999999993</v>
      </c>
      <c r="DA30" s="660"/>
      <c r="DB30" s="660"/>
      <c r="DC30" s="661"/>
      <c r="DD30" s="634">
        <v>965768</v>
      </c>
      <c r="DE30" s="626"/>
      <c r="DF30" s="626"/>
      <c r="DG30" s="626"/>
      <c r="DH30" s="626"/>
      <c r="DI30" s="626"/>
      <c r="DJ30" s="626"/>
      <c r="DK30" s="627"/>
      <c r="DL30" s="634">
        <v>965768</v>
      </c>
      <c r="DM30" s="626"/>
      <c r="DN30" s="626"/>
      <c r="DO30" s="626"/>
      <c r="DP30" s="626"/>
      <c r="DQ30" s="626"/>
      <c r="DR30" s="626"/>
      <c r="DS30" s="626"/>
      <c r="DT30" s="626"/>
      <c r="DU30" s="626"/>
      <c r="DV30" s="627"/>
      <c r="DW30" s="630">
        <v>16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145198</v>
      </c>
      <c r="S31" s="626"/>
      <c r="T31" s="626"/>
      <c r="U31" s="626"/>
      <c r="V31" s="626"/>
      <c r="W31" s="626"/>
      <c r="X31" s="626"/>
      <c r="Y31" s="627"/>
      <c r="Z31" s="628">
        <v>1.2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96.1</v>
      </c>
      <c r="BN31" s="681"/>
      <c r="BO31" s="681"/>
      <c r="BP31" s="681"/>
      <c r="BQ31" s="682"/>
      <c r="BR31" s="680">
        <v>99.2</v>
      </c>
      <c r="BS31" s="657"/>
      <c r="BT31" s="657"/>
      <c r="BU31" s="657"/>
      <c r="BV31" s="657"/>
      <c r="BW31" s="657"/>
      <c r="BX31" s="631">
        <v>95.5</v>
      </c>
      <c r="BY31" s="681"/>
      <c r="BZ31" s="681"/>
      <c r="CA31" s="681"/>
      <c r="CB31" s="682"/>
      <c r="CD31" s="688"/>
      <c r="CE31" s="689"/>
      <c r="CF31" s="639" t="s">
        <v>298</v>
      </c>
      <c r="CG31" s="640"/>
      <c r="CH31" s="640"/>
      <c r="CI31" s="640"/>
      <c r="CJ31" s="640"/>
      <c r="CK31" s="640"/>
      <c r="CL31" s="640"/>
      <c r="CM31" s="640"/>
      <c r="CN31" s="640"/>
      <c r="CO31" s="640"/>
      <c r="CP31" s="640"/>
      <c r="CQ31" s="641"/>
      <c r="CR31" s="625">
        <v>101867</v>
      </c>
      <c r="CS31" s="657"/>
      <c r="CT31" s="657"/>
      <c r="CU31" s="657"/>
      <c r="CV31" s="657"/>
      <c r="CW31" s="657"/>
      <c r="CX31" s="657"/>
      <c r="CY31" s="658"/>
      <c r="CZ31" s="659">
        <v>0.9</v>
      </c>
      <c r="DA31" s="660"/>
      <c r="DB31" s="660"/>
      <c r="DC31" s="661"/>
      <c r="DD31" s="634">
        <v>89367</v>
      </c>
      <c r="DE31" s="657"/>
      <c r="DF31" s="657"/>
      <c r="DG31" s="657"/>
      <c r="DH31" s="657"/>
      <c r="DI31" s="657"/>
      <c r="DJ31" s="657"/>
      <c r="DK31" s="658"/>
      <c r="DL31" s="634">
        <v>89367</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1006614</v>
      </c>
      <c r="S32" s="626"/>
      <c r="T32" s="626"/>
      <c r="U32" s="626"/>
      <c r="V32" s="626"/>
      <c r="W32" s="626"/>
      <c r="X32" s="626"/>
      <c r="Y32" s="627"/>
      <c r="Z32" s="628">
        <v>8.5</v>
      </c>
      <c r="AA32" s="628"/>
      <c r="AB32" s="628"/>
      <c r="AC32" s="628"/>
      <c r="AD32" s="629" t="s">
        <v>112</v>
      </c>
      <c r="AE32" s="629"/>
      <c r="AF32" s="629"/>
      <c r="AG32" s="629"/>
      <c r="AH32" s="629"/>
      <c r="AI32" s="629"/>
      <c r="AJ32" s="629"/>
      <c r="AK32" s="629"/>
      <c r="AL32" s="630" t="s">
        <v>112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89.8</v>
      </c>
      <c r="BN32" s="693"/>
      <c r="BO32" s="693"/>
      <c r="BP32" s="693"/>
      <c r="BQ32" s="695"/>
      <c r="BR32" s="692">
        <v>98.1</v>
      </c>
      <c r="BS32" s="693"/>
      <c r="BT32" s="693"/>
      <c r="BU32" s="693"/>
      <c r="BV32" s="693"/>
      <c r="BW32" s="693"/>
      <c r="BX32" s="694">
        <v>89.8</v>
      </c>
      <c r="BY32" s="693"/>
      <c r="BZ32" s="693"/>
      <c r="CA32" s="693"/>
      <c r="CB32" s="695"/>
      <c r="CD32" s="690"/>
      <c r="CE32" s="691"/>
      <c r="CF32" s="639" t="s">
        <v>301</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1135631</v>
      </c>
      <c r="S33" s="626"/>
      <c r="T33" s="626"/>
      <c r="U33" s="626"/>
      <c r="V33" s="626"/>
      <c r="W33" s="626"/>
      <c r="X33" s="626"/>
      <c r="Y33" s="627"/>
      <c r="Z33" s="628">
        <v>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6164933</v>
      </c>
      <c r="CS33" s="657"/>
      <c r="CT33" s="657"/>
      <c r="CU33" s="657"/>
      <c r="CV33" s="657"/>
      <c r="CW33" s="657"/>
      <c r="CX33" s="657"/>
      <c r="CY33" s="658"/>
      <c r="CZ33" s="659">
        <v>52.9</v>
      </c>
      <c r="DA33" s="660"/>
      <c r="DB33" s="660"/>
      <c r="DC33" s="661"/>
      <c r="DD33" s="634">
        <v>4806778</v>
      </c>
      <c r="DE33" s="657"/>
      <c r="DF33" s="657"/>
      <c r="DG33" s="657"/>
      <c r="DH33" s="657"/>
      <c r="DI33" s="657"/>
      <c r="DJ33" s="657"/>
      <c r="DK33" s="658"/>
      <c r="DL33" s="634">
        <v>2660895</v>
      </c>
      <c r="DM33" s="657"/>
      <c r="DN33" s="657"/>
      <c r="DO33" s="657"/>
      <c r="DP33" s="657"/>
      <c r="DQ33" s="657"/>
      <c r="DR33" s="657"/>
      <c r="DS33" s="657"/>
      <c r="DT33" s="657"/>
      <c r="DU33" s="657"/>
      <c r="DV33" s="658"/>
      <c r="DW33" s="630">
        <v>44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1702909</v>
      </c>
      <c r="CS34" s="626"/>
      <c r="CT34" s="626"/>
      <c r="CU34" s="626"/>
      <c r="CV34" s="626"/>
      <c r="CW34" s="626"/>
      <c r="CX34" s="626"/>
      <c r="CY34" s="627"/>
      <c r="CZ34" s="659">
        <v>14.6</v>
      </c>
      <c r="DA34" s="660"/>
      <c r="DB34" s="660"/>
      <c r="DC34" s="661"/>
      <c r="DD34" s="634">
        <v>1016071</v>
      </c>
      <c r="DE34" s="626"/>
      <c r="DF34" s="626"/>
      <c r="DG34" s="626"/>
      <c r="DH34" s="626"/>
      <c r="DI34" s="626"/>
      <c r="DJ34" s="626"/>
      <c r="DK34" s="627"/>
      <c r="DL34" s="634">
        <v>881036</v>
      </c>
      <c r="DM34" s="626"/>
      <c r="DN34" s="626"/>
      <c r="DO34" s="626"/>
      <c r="DP34" s="626"/>
      <c r="DQ34" s="626"/>
      <c r="DR34" s="626"/>
      <c r="DS34" s="626"/>
      <c r="DT34" s="626"/>
      <c r="DU34" s="626"/>
      <c r="DV34" s="627"/>
      <c r="DW34" s="630">
        <v>14.6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233731</v>
      </c>
      <c r="S35" s="626"/>
      <c r="T35" s="626"/>
      <c r="U35" s="626"/>
      <c r="V35" s="626"/>
      <c r="W35" s="626"/>
      <c r="X35" s="626"/>
      <c r="Y35" s="627"/>
      <c r="Z35" s="628">
        <v>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1389255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29668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201446</v>
      </c>
      <c r="CS35" s="657"/>
      <c r="CT35" s="657"/>
      <c r="CU35" s="657"/>
      <c r="CV35" s="657"/>
      <c r="CW35" s="657"/>
      <c r="CX35" s="657"/>
      <c r="CY35" s="658"/>
      <c r="CZ35" s="659">
        <v>1.7</v>
      </c>
      <c r="DA35" s="660"/>
      <c r="DB35" s="660"/>
      <c r="DC35" s="661"/>
      <c r="DD35" s="634">
        <v>193003</v>
      </c>
      <c r="DE35" s="657"/>
      <c r="DF35" s="657"/>
      <c r="DG35" s="657"/>
      <c r="DH35" s="657"/>
      <c r="DI35" s="657"/>
      <c r="DJ35" s="657"/>
      <c r="DK35" s="658"/>
      <c r="DL35" s="634">
        <v>193003</v>
      </c>
      <c r="DM35" s="657"/>
      <c r="DN35" s="657"/>
      <c r="DO35" s="657"/>
      <c r="DP35" s="657"/>
      <c r="DQ35" s="657"/>
      <c r="DR35" s="657"/>
      <c r="DS35" s="657"/>
      <c r="DT35" s="657"/>
      <c r="DU35" s="657"/>
      <c r="DV35" s="658"/>
      <c r="DW35" s="630">
        <v>3.2</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11813564</v>
      </c>
      <c r="S36" s="698"/>
      <c r="T36" s="698"/>
      <c r="U36" s="698"/>
      <c r="V36" s="698"/>
      <c r="W36" s="698"/>
      <c r="X36" s="698"/>
      <c r="Y36" s="699"/>
      <c r="Z36" s="700">
        <v>100</v>
      </c>
      <c r="AA36" s="700"/>
      <c r="AB36" s="700"/>
      <c r="AC36" s="700"/>
      <c r="AD36" s="701">
        <v>5813280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507273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-44198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2190565</v>
      </c>
      <c r="CS36" s="626"/>
      <c r="CT36" s="626"/>
      <c r="CU36" s="626"/>
      <c r="CV36" s="626"/>
      <c r="CW36" s="626"/>
      <c r="CX36" s="626"/>
      <c r="CY36" s="627"/>
      <c r="CZ36" s="659">
        <v>18.8</v>
      </c>
      <c r="DA36" s="660"/>
      <c r="DB36" s="660"/>
      <c r="DC36" s="661"/>
      <c r="DD36" s="634">
        <v>1804918</v>
      </c>
      <c r="DE36" s="626"/>
      <c r="DF36" s="626"/>
      <c r="DG36" s="626"/>
      <c r="DH36" s="626"/>
      <c r="DI36" s="626"/>
      <c r="DJ36" s="626"/>
      <c r="DK36" s="627"/>
      <c r="DL36" s="634">
        <v>997200</v>
      </c>
      <c r="DM36" s="626"/>
      <c r="DN36" s="626"/>
      <c r="DO36" s="626"/>
      <c r="DP36" s="626"/>
      <c r="DQ36" s="626"/>
      <c r="DR36" s="626"/>
      <c r="DS36" s="626"/>
      <c r="DT36" s="626"/>
      <c r="DU36" s="626"/>
      <c r="DV36" s="627"/>
      <c r="DW36" s="630">
        <v>16.5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316791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1438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923875</v>
      </c>
      <c r="CS37" s="657"/>
      <c r="CT37" s="657"/>
      <c r="CU37" s="657"/>
      <c r="CV37" s="657"/>
      <c r="CW37" s="657"/>
      <c r="CX37" s="657"/>
      <c r="CY37" s="658"/>
      <c r="CZ37" s="659">
        <v>7.9</v>
      </c>
      <c r="DA37" s="660"/>
      <c r="DB37" s="660"/>
      <c r="DC37" s="661"/>
      <c r="DD37" s="634">
        <v>923875</v>
      </c>
      <c r="DE37" s="657"/>
      <c r="DF37" s="657"/>
      <c r="DG37" s="657"/>
      <c r="DH37" s="657"/>
      <c r="DI37" s="657"/>
      <c r="DJ37" s="657"/>
      <c r="DK37" s="658"/>
      <c r="DL37" s="634">
        <v>297826</v>
      </c>
      <c r="DM37" s="657"/>
      <c r="DN37" s="657"/>
      <c r="DO37" s="657"/>
      <c r="DP37" s="657"/>
      <c r="DQ37" s="657"/>
      <c r="DR37" s="657"/>
      <c r="DS37" s="657"/>
      <c r="DT37" s="657"/>
      <c r="DU37" s="657"/>
      <c r="DV37" s="658"/>
      <c r="DW37" s="630">
        <v>4.9000000000000004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83256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2714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866040</v>
      </c>
      <c r="CS38" s="626"/>
      <c r="CT38" s="626"/>
      <c r="CU38" s="626"/>
      <c r="CV38" s="626"/>
      <c r="CW38" s="626"/>
      <c r="CX38" s="626"/>
      <c r="CY38" s="627"/>
      <c r="CZ38" s="659">
        <v>7.4</v>
      </c>
      <c r="DA38" s="660"/>
      <c r="DB38" s="660"/>
      <c r="DC38" s="661"/>
      <c r="DD38" s="634">
        <v>793872</v>
      </c>
      <c r="DE38" s="626"/>
      <c r="DF38" s="626"/>
      <c r="DG38" s="626"/>
      <c r="DH38" s="626"/>
      <c r="DI38" s="626"/>
      <c r="DJ38" s="626"/>
      <c r="DK38" s="627"/>
      <c r="DL38" s="634">
        <v>589656</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15942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123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1003973</v>
      </c>
      <c r="CS39" s="657"/>
      <c r="CT39" s="657"/>
      <c r="CU39" s="657"/>
      <c r="CV39" s="657"/>
      <c r="CW39" s="657"/>
      <c r="CX39" s="657"/>
      <c r="CY39" s="658"/>
      <c r="CZ39" s="659">
        <v>8.6</v>
      </c>
      <c r="DA39" s="660"/>
      <c r="DB39" s="660"/>
      <c r="DC39" s="661"/>
      <c r="DD39" s="634">
        <v>988914</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147565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200000</v>
      </c>
      <c r="CS40" s="626"/>
      <c r="CT40" s="626"/>
      <c r="CU40" s="626"/>
      <c r="CV40" s="626"/>
      <c r="CW40" s="626"/>
      <c r="CX40" s="626"/>
      <c r="CY40" s="627"/>
      <c r="CZ40" s="659">
        <v>1.7</v>
      </c>
      <c r="DA40" s="660"/>
      <c r="DB40" s="660"/>
      <c r="DC40" s="661"/>
      <c r="DD40" s="634">
        <v>10000</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318428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238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2520867</v>
      </c>
      <c r="CS42" s="626"/>
      <c r="CT42" s="626"/>
      <c r="CU42" s="626"/>
      <c r="CV42" s="626"/>
      <c r="CW42" s="626"/>
      <c r="CX42" s="626"/>
      <c r="CY42" s="627"/>
      <c r="CZ42" s="659">
        <v>21.6</v>
      </c>
      <c r="DA42" s="708"/>
      <c r="DB42" s="708"/>
      <c r="DC42" s="709"/>
      <c r="DD42" s="634">
        <v>656448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5329</v>
      </c>
      <c r="CS43" s="657"/>
      <c r="CT43" s="657"/>
      <c r="CU43" s="657"/>
      <c r="CV43" s="657"/>
      <c r="CW43" s="657"/>
      <c r="CX43" s="657"/>
      <c r="CY43" s="658"/>
      <c r="CZ43" s="659">
        <v>0</v>
      </c>
      <c r="DA43" s="660"/>
      <c r="DB43" s="660"/>
      <c r="DC43" s="661"/>
      <c r="DD43" s="634">
        <v>5329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2392410</v>
      </c>
      <c r="CS44" s="626"/>
      <c r="CT44" s="626"/>
      <c r="CU44" s="626"/>
      <c r="CV44" s="626"/>
      <c r="CW44" s="626"/>
      <c r="CX44" s="626"/>
      <c r="CY44" s="627"/>
      <c r="CZ44" s="659">
        <v>20.5</v>
      </c>
      <c r="DA44" s="708"/>
      <c r="DB44" s="708"/>
      <c r="DC44" s="709"/>
      <c r="DD44" s="634">
        <v>556693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1464036</v>
      </c>
      <c r="CS45" s="657"/>
      <c r="CT45" s="657"/>
      <c r="CU45" s="657"/>
      <c r="CV45" s="657"/>
      <c r="CW45" s="657"/>
      <c r="CX45" s="657"/>
      <c r="CY45" s="658"/>
      <c r="CZ45" s="659">
        <v>12.6</v>
      </c>
      <c r="DA45" s="660"/>
      <c r="DB45" s="660"/>
      <c r="DC45" s="661"/>
      <c r="DD45" s="634">
        <v>123932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848818</v>
      </c>
      <c r="CS46" s="626"/>
      <c r="CT46" s="626"/>
      <c r="CU46" s="626"/>
      <c r="CV46" s="626"/>
      <c r="CW46" s="626"/>
      <c r="CX46" s="626"/>
      <c r="CY46" s="627"/>
      <c r="CZ46" s="659">
        <v>7.3</v>
      </c>
      <c r="DA46" s="708"/>
      <c r="DB46" s="708"/>
      <c r="DC46" s="709"/>
      <c r="DD46" s="634">
        <v>415024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128457</v>
      </c>
      <c r="CS47" s="657"/>
      <c r="CT47" s="657"/>
      <c r="CU47" s="657"/>
      <c r="CV47" s="657"/>
      <c r="CW47" s="657"/>
      <c r="CX47" s="657"/>
      <c r="CY47" s="658"/>
      <c r="CZ47" s="659">
        <v>1.1000000000000001</v>
      </c>
      <c r="DA47" s="660"/>
      <c r="DB47" s="660"/>
      <c r="DC47" s="661"/>
      <c r="DD47" s="634">
        <v>99755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11656418</v>
      </c>
      <c r="CS49" s="693"/>
      <c r="CT49" s="693"/>
      <c r="CU49" s="693"/>
      <c r="CV49" s="693"/>
      <c r="CW49" s="693"/>
      <c r="CX49" s="693"/>
      <c r="CY49" s="720"/>
      <c r="CZ49" s="721">
        <v>100</v>
      </c>
      <c r="DA49" s="722"/>
      <c r="DB49" s="722"/>
      <c r="DC49" s="723"/>
      <c r="DD49" s="724">
        <v>7918073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F29" sqref="AF29:AJ2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11814</v>
      </c>
      <c r="R7" s="755"/>
      <c r="S7" s="755"/>
      <c r="T7" s="755"/>
      <c r="U7" s="755"/>
      <c r="V7" s="755">
        <v>11656</v>
      </c>
      <c r="W7" s="755"/>
      <c r="X7" s="755"/>
      <c r="Y7" s="755"/>
      <c r="Z7" s="755"/>
      <c r="AA7" s="755">
        <v>158</v>
      </c>
      <c r="AB7" s="755"/>
      <c r="AC7" s="755"/>
      <c r="AD7" s="755"/>
      <c r="AE7" s="756"/>
      <c r="AF7" s="757">
        <v>88</v>
      </c>
      <c r="AG7" s="758"/>
      <c r="AH7" s="758"/>
      <c r="AI7" s="758"/>
      <c r="AJ7" s="759"/>
      <c r="AK7" s="794">
        <v>944</v>
      </c>
      <c r="AL7" s="795"/>
      <c r="AM7" s="795"/>
      <c r="AN7" s="795"/>
      <c r="AO7" s="795"/>
      <c r="AP7" s="795">
        <v>10612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88</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1264</v>
      </c>
      <c r="R28" s="843"/>
      <c r="S28" s="843"/>
      <c r="T28" s="843"/>
      <c r="U28" s="843"/>
      <c r="V28" s="843">
        <v>1234</v>
      </c>
      <c r="W28" s="843"/>
      <c r="X28" s="843"/>
      <c r="Y28" s="843"/>
      <c r="Z28" s="843"/>
      <c r="AA28" s="843">
        <v>30</v>
      </c>
      <c r="AB28" s="843"/>
      <c r="AC28" s="843"/>
      <c r="AD28" s="843"/>
      <c r="AE28" s="844"/>
      <c r="AF28" s="845">
        <v>30</v>
      </c>
      <c r="AG28" s="843"/>
      <c r="AH28" s="843"/>
      <c r="AI28" s="843"/>
      <c r="AJ28" s="846"/>
      <c r="AK28" s="847">
        <v>165</v>
      </c>
      <c r="AL28" s="838"/>
      <c r="AM28" s="838"/>
      <c r="AN28" s="838"/>
      <c r="AO28" s="838"/>
      <c r="AP28" s="838" t="s">
        <v>536</v>
      </c>
      <c r="AQ28" s="838"/>
      <c r="AR28" s="838"/>
      <c r="AS28" s="838"/>
      <c r="AT28" s="838"/>
      <c r="AU28" s="838" t="s">
        <v>537</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1383</v>
      </c>
      <c r="R29" s="779"/>
      <c r="S29" s="779"/>
      <c r="T29" s="779"/>
      <c r="U29" s="779"/>
      <c r="V29" s="779">
        <v>1359</v>
      </c>
      <c r="W29" s="779"/>
      <c r="X29" s="779"/>
      <c r="Y29" s="779"/>
      <c r="Z29" s="779"/>
      <c r="AA29" s="779">
        <v>24</v>
      </c>
      <c r="AB29" s="779"/>
      <c r="AC29" s="779"/>
      <c r="AD29" s="779"/>
      <c r="AE29" s="780"/>
      <c r="AF29" s="781">
        <v>24</v>
      </c>
      <c r="AG29" s="782"/>
      <c r="AH29" s="782"/>
      <c r="AI29" s="782"/>
      <c r="AJ29" s="783"/>
      <c r="AK29" s="850">
        <v>243</v>
      </c>
      <c r="AL29" s="851"/>
      <c r="AM29" s="851"/>
      <c r="AN29" s="851"/>
      <c r="AO29" s="851"/>
      <c r="AP29" s="851" t="s">
        <v>537</v>
      </c>
      <c r="AQ29" s="851"/>
      <c r="AR29" s="851"/>
      <c r="AS29" s="851"/>
      <c r="AT29" s="851"/>
      <c r="AU29" s="851" t="s">
        <v>537</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100</v>
      </c>
      <c r="R30" s="779"/>
      <c r="S30" s="779"/>
      <c r="T30" s="779"/>
      <c r="U30" s="779"/>
      <c r="V30" s="779">
        <v>100</v>
      </c>
      <c r="W30" s="779"/>
      <c r="X30" s="779"/>
      <c r="Y30" s="779"/>
      <c r="Z30" s="779"/>
      <c r="AA30" s="779">
        <v>0</v>
      </c>
      <c r="AB30" s="779"/>
      <c r="AC30" s="779"/>
      <c r="AD30" s="779"/>
      <c r="AE30" s="780"/>
      <c r="AF30" s="781">
        <v>0</v>
      </c>
      <c r="AG30" s="782"/>
      <c r="AH30" s="782"/>
      <c r="AI30" s="782"/>
      <c r="AJ30" s="783"/>
      <c r="AK30" s="850">
        <v>42</v>
      </c>
      <c r="AL30" s="851"/>
      <c r="AM30" s="851"/>
      <c r="AN30" s="851"/>
      <c r="AO30" s="851"/>
      <c r="AP30" s="851" t="s">
        <v>537</v>
      </c>
      <c r="AQ30" s="851"/>
      <c r="AR30" s="851"/>
      <c r="AS30" s="851"/>
      <c r="AT30" s="851"/>
      <c r="AU30" s="851" t="s">
        <v>537</v>
      </c>
      <c r="AV30" s="851"/>
      <c r="AW30" s="851"/>
      <c r="AX30" s="851"/>
      <c r="AY30" s="851"/>
      <c r="AZ30" s="852" t="s">
        <v>539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93</v>
      </c>
      <c r="R31" s="779"/>
      <c r="S31" s="779"/>
      <c r="T31" s="779"/>
      <c r="U31" s="779"/>
      <c r="V31" s="779">
        <v>84</v>
      </c>
      <c r="W31" s="779"/>
      <c r="X31" s="779"/>
      <c r="Y31" s="779"/>
      <c r="Z31" s="779"/>
      <c r="AA31" s="779">
        <v>9</v>
      </c>
      <c r="AB31" s="779"/>
      <c r="AC31" s="779"/>
      <c r="AD31" s="779"/>
      <c r="AE31" s="780"/>
      <c r="AF31" s="781">
        <v>230</v>
      </c>
      <c r="AG31" s="782"/>
      <c r="AH31" s="782"/>
      <c r="AI31" s="782"/>
      <c r="AJ31" s="783"/>
      <c r="AK31" s="850">
        <v>20</v>
      </c>
      <c r="AL31" s="851"/>
      <c r="AM31" s="851"/>
      <c r="AN31" s="851"/>
      <c r="AO31" s="851"/>
      <c r="AP31" s="851">
        <v>200</v>
      </c>
      <c r="AQ31" s="851"/>
      <c r="AR31" s="851"/>
      <c r="AS31" s="851"/>
      <c r="AT31" s="851"/>
      <c r="AU31" s="851">
        <v>52</v>
      </c>
      <c r="AV31" s="851"/>
      <c r="AW31" s="851"/>
      <c r="AX31" s="851"/>
      <c r="AY31" s="851"/>
      <c r="AZ31" s="852" t="s">
        <v>539</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1076</v>
      </c>
      <c r="R32" s="779"/>
      <c r="S32" s="779"/>
      <c r="T32" s="779"/>
      <c r="U32" s="779"/>
      <c r="V32" s="779">
        <v>1076</v>
      </c>
      <c r="W32" s="779"/>
      <c r="X32" s="779"/>
      <c r="Y32" s="779"/>
      <c r="Z32" s="779"/>
      <c r="AA32" s="779">
        <v>0</v>
      </c>
      <c r="AB32" s="779"/>
      <c r="AC32" s="779"/>
      <c r="AD32" s="779"/>
      <c r="AE32" s="780"/>
      <c r="AF32" s="781">
        <v>138</v>
      </c>
      <c r="AG32" s="782"/>
      <c r="AH32" s="782"/>
      <c r="AI32" s="782"/>
      <c r="AJ32" s="783"/>
      <c r="AK32" s="850">
        <v>507</v>
      </c>
      <c r="AL32" s="851"/>
      <c r="AM32" s="851"/>
      <c r="AN32" s="851"/>
      <c r="AO32" s="851"/>
      <c r="AP32" s="851">
        <v>943</v>
      </c>
      <c r="AQ32" s="851"/>
      <c r="AR32" s="851"/>
      <c r="AS32" s="851"/>
      <c r="AT32" s="851"/>
      <c r="AU32" s="851">
        <v>746</v>
      </c>
      <c r="AV32" s="851"/>
      <c r="AW32" s="851"/>
      <c r="AX32" s="851"/>
      <c r="AY32" s="851"/>
      <c r="AZ32" s="852" t="s">
        <v>539</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571</v>
      </c>
      <c r="R33" s="779"/>
      <c r="S33" s="779"/>
      <c r="T33" s="779"/>
      <c r="U33" s="779"/>
      <c r="V33" s="779">
        <v>571</v>
      </c>
      <c r="W33" s="779"/>
      <c r="X33" s="779"/>
      <c r="Y33" s="779"/>
      <c r="Z33" s="779"/>
      <c r="AA33" s="779">
        <v>0</v>
      </c>
      <c r="AB33" s="779"/>
      <c r="AC33" s="779"/>
      <c r="AD33" s="779"/>
      <c r="AE33" s="780"/>
      <c r="AF33" s="781">
        <v>0</v>
      </c>
      <c r="AG33" s="782"/>
      <c r="AH33" s="782"/>
      <c r="AI33" s="782"/>
      <c r="AJ33" s="783"/>
      <c r="AK33" s="850">
        <v>317</v>
      </c>
      <c r="AL33" s="851"/>
      <c r="AM33" s="851"/>
      <c r="AN33" s="851"/>
      <c r="AO33" s="851"/>
      <c r="AP33" s="851">
        <v>2620</v>
      </c>
      <c r="AQ33" s="851"/>
      <c r="AR33" s="851"/>
      <c r="AS33" s="851"/>
      <c r="AT33" s="851"/>
      <c r="AU33" s="851">
        <v>2287</v>
      </c>
      <c r="AV33" s="851"/>
      <c r="AW33" s="851"/>
      <c r="AX33" s="851"/>
      <c r="AY33" s="851"/>
      <c r="AZ33" s="852" t="s">
        <v>540</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422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c r="C69" s="894"/>
      <c r="D69" s="894"/>
      <c r="E69" s="894"/>
      <c r="F69" s="894"/>
      <c r="G69" s="894"/>
      <c r="H69" s="894"/>
      <c r="I69" s="894"/>
      <c r="J69" s="894"/>
      <c r="K69" s="894"/>
      <c r="L69" s="894"/>
      <c r="M69" s="894"/>
      <c r="N69" s="894"/>
      <c r="O69" s="894"/>
      <c r="P69" s="895"/>
      <c r="Q69" s="896"/>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289</v>
      </c>
      <c r="AG109" s="915"/>
      <c r="AH109" s="915"/>
      <c r="AI109" s="915"/>
      <c r="AJ109" s="916"/>
      <c r="AK109" s="914" t="s">
        <v>288</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289</v>
      </c>
      <c r="BW109" s="915"/>
      <c r="BX109" s="915"/>
      <c r="BY109" s="915"/>
      <c r="BZ109" s="916"/>
      <c r="CA109" s="914" t="s">
        <v>288</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289</v>
      </c>
      <c r="DM109" s="915"/>
      <c r="DN109" s="915"/>
      <c r="DO109" s="915"/>
      <c r="DP109" s="916"/>
      <c r="DQ109" s="914" t="s">
        <v>288</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1150001</v>
      </c>
      <c r="AB110" s="922"/>
      <c r="AC110" s="922"/>
      <c r="AD110" s="922"/>
      <c r="AE110" s="923"/>
      <c r="AF110" s="924">
        <v>1124198</v>
      </c>
      <c r="AG110" s="922"/>
      <c r="AH110" s="922"/>
      <c r="AI110" s="922"/>
      <c r="AJ110" s="923"/>
      <c r="AK110" s="924">
        <v>1119086</v>
      </c>
      <c r="AL110" s="922"/>
      <c r="AM110" s="922"/>
      <c r="AN110" s="922"/>
      <c r="AO110" s="923"/>
      <c r="AP110" s="925">
        <v>22.3</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10282859</v>
      </c>
      <c r="BR110" s="957"/>
      <c r="BS110" s="957"/>
      <c r="BT110" s="957"/>
      <c r="BU110" s="957"/>
      <c r="BV110" s="957">
        <v>10493249</v>
      </c>
      <c r="BW110" s="957"/>
      <c r="BX110" s="957"/>
      <c r="BY110" s="957"/>
      <c r="BZ110" s="957"/>
      <c r="CA110" s="957">
        <v>10611661</v>
      </c>
      <c r="CB110" s="957"/>
      <c r="CC110" s="957"/>
      <c r="CD110" s="957"/>
      <c r="CE110" s="957"/>
      <c r="CF110" s="971">
        <v>211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31391</v>
      </c>
      <c r="BR111" s="950"/>
      <c r="BS111" s="950"/>
      <c r="BT111" s="950"/>
      <c r="BU111" s="950"/>
      <c r="BV111" s="950">
        <v>32909</v>
      </c>
      <c r="BW111" s="950"/>
      <c r="BX111" s="950"/>
      <c r="BY111" s="950"/>
      <c r="BZ111" s="950"/>
      <c r="CA111" s="950">
        <v>29678</v>
      </c>
      <c r="CB111" s="950"/>
      <c r="CC111" s="950"/>
      <c r="CD111" s="950"/>
      <c r="CE111" s="950"/>
      <c r="CF111" s="944">
        <v>0.6</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3591275</v>
      </c>
      <c r="BR112" s="950"/>
      <c r="BS112" s="950"/>
      <c r="BT112" s="950"/>
      <c r="BU112" s="950"/>
      <c r="BV112" s="950">
        <v>3440568</v>
      </c>
      <c r="BW112" s="950"/>
      <c r="BX112" s="950"/>
      <c r="BY112" s="950"/>
      <c r="BZ112" s="950"/>
      <c r="CA112" s="950">
        <v>3084668</v>
      </c>
      <c r="CB112" s="950"/>
      <c r="CC112" s="950"/>
      <c r="CD112" s="950"/>
      <c r="CE112" s="950"/>
      <c r="CF112" s="944">
        <v>61.3</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187</v>
      </c>
      <c r="DH112" s="950"/>
      <c r="DI112" s="950"/>
      <c r="DJ112" s="950"/>
      <c r="DK112" s="950"/>
      <c r="DL112" s="950">
        <v>97</v>
      </c>
      <c r="DM112" s="950"/>
      <c r="DN112" s="950"/>
      <c r="DO112" s="950"/>
      <c r="DP112" s="950"/>
      <c r="DQ112" s="950">
        <v>3</v>
      </c>
      <c r="DR112" s="950"/>
      <c r="DS112" s="950"/>
      <c r="DT112" s="950"/>
      <c r="DU112" s="950"/>
      <c r="DV112" s="951">
        <v>0</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368839</v>
      </c>
      <c r="AB113" s="964"/>
      <c r="AC113" s="964"/>
      <c r="AD113" s="964"/>
      <c r="AE113" s="965"/>
      <c r="AF113" s="966">
        <v>377231</v>
      </c>
      <c r="AG113" s="964"/>
      <c r="AH113" s="964"/>
      <c r="AI113" s="964"/>
      <c r="AJ113" s="965"/>
      <c r="AK113" s="966">
        <v>338407</v>
      </c>
      <c r="AL113" s="964"/>
      <c r="AM113" s="964"/>
      <c r="AN113" s="964"/>
      <c r="AO113" s="965"/>
      <c r="AP113" s="967">
        <v>6.7</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1357197</v>
      </c>
      <c r="BR114" s="950"/>
      <c r="BS114" s="950"/>
      <c r="BT114" s="950"/>
      <c r="BU114" s="950"/>
      <c r="BV114" s="950">
        <v>1357378</v>
      </c>
      <c r="BW114" s="950"/>
      <c r="BX114" s="950"/>
      <c r="BY114" s="950"/>
      <c r="BZ114" s="950"/>
      <c r="CA114" s="950">
        <v>1205642</v>
      </c>
      <c r="CB114" s="950"/>
      <c r="CC114" s="950"/>
      <c r="CD114" s="950"/>
      <c r="CE114" s="950"/>
      <c r="CF114" s="944">
        <v>24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10660</v>
      </c>
      <c r="AB115" s="964"/>
      <c r="AC115" s="964"/>
      <c r="AD115" s="964"/>
      <c r="AE115" s="965"/>
      <c r="AF115" s="966">
        <v>6425</v>
      </c>
      <c r="AG115" s="964"/>
      <c r="AH115" s="964"/>
      <c r="AI115" s="964"/>
      <c r="AJ115" s="965"/>
      <c r="AK115" s="966">
        <v>4513</v>
      </c>
      <c r="AL115" s="964"/>
      <c r="AM115" s="964"/>
      <c r="AN115" s="964"/>
      <c r="AO115" s="965"/>
      <c r="AP115" s="967">
        <v>0.1</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1529500</v>
      </c>
      <c r="AB117" s="1007"/>
      <c r="AC117" s="1007"/>
      <c r="AD117" s="1007"/>
      <c r="AE117" s="1008"/>
      <c r="AF117" s="1009">
        <v>1507854</v>
      </c>
      <c r="AG117" s="1007"/>
      <c r="AH117" s="1007"/>
      <c r="AI117" s="1007"/>
      <c r="AJ117" s="1008"/>
      <c r="AK117" s="1009">
        <v>1462006</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289</v>
      </c>
      <c r="AG118" s="915"/>
      <c r="AH118" s="915"/>
      <c r="AI118" s="915"/>
      <c r="AJ118" s="916"/>
      <c r="AK118" s="914" t="s">
        <v>288</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434</v>
      </c>
      <c r="BP119" s="1036"/>
      <c r="BQ119" s="1027">
        <v>15262722</v>
      </c>
      <c r="BR119" s="1028"/>
      <c r="BS119" s="1028"/>
      <c r="BT119" s="1028"/>
      <c r="BU119" s="1028"/>
      <c r="BV119" s="1028">
        <v>15324104</v>
      </c>
      <c r="BW119" s="1028"/>
      <c r="BX119" s="1028"/>
      <c r="BY119" s="1028"/>
      <c r="BZ119" s="1028"/>
      <c r="CA119" s="1028">
        <v>14931649</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31204</v>
      </c>
      <c r="DH119" s="1014"/>
      <c r="DI119" s="1014"/>
      <c r="DJ119" s="1014"/>
      <c r="DK119" s="1015"/>
      <c r="DL119" s="1013">
        <v>32812</v>
      </c>
      <c r="DM119" s="1014"/>
      <c r="DN119" s="1014"/>
      <c r="DO119" s="1014"/>
      <c r="DP119" s="1015"/>
      <c r="DQ119" s="1013">
        <v>29675</v>
      </c>
      <c r="DR119" s="1014"/>
      <c r="DS119" s="1014"/>
      <c r="DT119" s="1014"/>
      <c r="DU119" s="1015"/>
      <c r="DV119" s="1016">
        <v>0.6</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3435333</v>
      </c>
      <c r="BR120" s="957"/>
      <c r="BS120" s="957"/>
      <c r="BT120" s="957"/>
      <c r="BU120" s="957"/>
      <c r="BV120" s="957">
        <v>4173716</v>
      </c>
      <c r="BW120" s="957"/>
      <c r="BX120" s="957"/>
      <c r="BY120" s="957"/>
      <c r="BZ120" s="957"/>
      <c r="CA120" s="957">
        <v>4250877</v>
      </c>
      <c r="CB120" s="957"/>
      <c r="CC120" s="957"/>
      <c r="CD120" s="957"/>
      <c r="CE120" s="957"/>
      <c r="CF120" s="971">
        <v>84.5</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2643763</v>
      </c>
      <c r="DH120" s="957"/>
      <c r="DI120" s="957"/>
      <c r="DJ120" s="957"/>
      <c r="DK120" s="957"/>
      <c r="DL120" s="957">
        <v>2481668</v>
      </c>
      <c r="DM120" s="957"/>
      <c r="DN120" s="957"/>
      <c r="DO120" s="957"/>
      <c r="DP120" s="957"/>
      <c r="DQ120" s="957">
        <v>2287053</v>
      </c>
      <c r="DR120" s="957"/>
      <c r="DS120" s="957"/>
      <c r="DT120" s="957"/>
      <c r="DU120" s="957"/>
      <c r="DV120" s="958">
        <v>45.5</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2168</v>
      </c>
      <c r="AB121" s="989"/>
      <c r="AC121" s="989"/>
      <c r="AD121" s="989"/>
      <c r="AE121" s="990"/>
      <c r="AF121" s="991">
        <v>99</v>
      </c>
      <c r="AG121" s="989"/>
      <c r="AH121" s="989"/>
      <c r="AI121" s="989"/>
      <c r="AJ121" s="990"/>
      <c r="AK121" s="991">
        <v>99</v>
      </c>
      <c r="AL121" s="989"/>
      <c r="AM121" s="989"/>
      <c r="AN121" s="989"/>
      <c r="AO121" s="990"/>
      <c r="AP121" s="992">
        <v>0</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781063</v>
      </c>
      <c r="BR121" s="950"/>
      <c r="BS121" s="950"/>
      <c r="BT121" s="950"/>
      <c r="BU121" s="950"/>
      <c r="BV121" s="950">
        <v>772861</v>
      </c>
      <c r="BW121" s="950"/>
      <c r="BX121" s="950"/>
      <c r="BY121" s="950"/>
      <c r="BZ121" s="950"/>
      <c r="CA121" s="950">
        <v>813910</v>
      </c>
      <c r="CB121" s="950"/>
      <c r="CC121" s="950"/>
      <c r="CD121" s="950"/>
      <c r="CE121" s="950"/>
      <c r="CF121" s="944">
        <v>16.2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890629</v>
      </c>
      <c r="DH121" s="950"/>
      <c r="DI121" s="950"/>
      <c r="DJ121" s="950"/>
      <c r="DK121" s="950"/>
      <c r="DL121" s="950">
        <v>904977</v>
      </c>
      <c r="DM121" s="950"/>
      <c r="DN121" s="950"/>
      <c r="DO121" s="950"/>
      <c r="DP121" s="950"/>
      <c r="DQ121" s="950">
        <v>746064</v>
      </c>
      <c r="DR121" s="950"/>
      <c r="DS121" s="950"/>
      <c r="DT121" s="950"/>
      <c r="DU121" s="950"/>
      <c r="DV121" s="951">
        <v>14.8</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8891124</v>
      </c>
      <c r="BR122" s="1028"/>
      <c r="BS122" s="1028"/>
      <c r="BT122" s="1028"/>
      <c r="BU122" s="1028"/>
      <c r="BV122" s="1028">
        <v>8937763</v>
      </c>
      <c r="BW122" s="1028"/>
      <c r="BX122" s="1028"/>
      <c r="BY122" s="1028"/>
      <c r="BZ122" s="1028"/>
      <c r="CA122" s="1028">
        <v>8814850</v>
      </c>
      <c r="CB122" s="1028"/>
      <c r="CC122" s="1028"/>
      <c r="CD122" s="1028"/>
      <c r="CE122" s="1028"/>
      <c r="CF122" s="1048">
        <v>175.3</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56883</v>
      </c>
      <c r="DH122" s="950"/>
      <c r="DI122" s="950"/>
      <c r="DJ122" s="950"/>
      <c r="DK122" s="950"/>
      <c r="DL122" s="950">
        <v>53923</v>
      </c>
      <c r="DM122" s="950"/>
      <c r="DN122" s="950"/>
      <c r="DO122" s="950"/>
      <c r="DP122" s="950"/>
      <c r="DQ122" s="950">
        <v>51551</v>
      </c>
      <c r="DR122" s="950"/>
      <c r="DS122" s="950"/>
      <c r="DT122" s="950"/>
      <c r="DU122" s="950"/>
      <c r="DV122" s="951">
        <v>1</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442</v>
      </c>
      <c r="BP123" s="1036"/>
      <c r="BQ123" s="1095">
        <v>13107520</v>
      </c>
      <c r="BR123" s="1096"/>
      <c r="BS123" s="1096"/>
      <c r="BT123" s="1096"/>
      <c r="BU123" s="1096"/>
      <c r="BV123" s="1096">
        <v>13884340</v>
      </c>
      <c r="BW123" s="1096"/>
      <c r="BX123" s="1096"/>
      <c r="BY123" s="1096"/>
      <c r="BZ123" s="1096"/>
      <c r="CA123" s="1096">
        <v>13879637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42.3</v>
      </c>
      <c r="BR124" s="1058"/>
      <c r="BS124" s="1058"/>
      <c r="BT124" s="1058"/>
      <c r="BU124" s="1058"/>
      <c r="BV124" s="1058">
        <v>27.9</v>
      </c>
      <c r="BW124" s="1058"/>
      <c r="BX124" s="1058"/>
      <c r="BY124" s="1058"/>
      <c r="BZ124" s="1058"/>
      <c r="CA124" s="1058">
        <v>20.9</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8492</v>
      </c>
      <c r="AB127" s="989"/>
      <c r="AC127" s="989"/>
      <c r="AD127" s="989"/>
      <c r="AE127" s="990"/>
      <c r="AF127" s="991">
        <v>6326</v>
      </c>
      <c r="AG127" s="989"/>
      <c r="AH127" s="989"/>
      <c r="AI127" s="989"/>
      <c r="AJ127" s="990"/>
      <c r="AK127" s="991">
        <v>4414</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60618</v>
      </c>
      <c r="AB128" s="1078"/>
      <c r="AC128" s="1078"/>
      <c r="AD128" s="1078"/>
      <c r="AE128" s="1079"/>
      <c r="AF128" s="1080">
        <v>61542</v>
      </c>
      <c r="AG128" s="1078"/>
      <c r="AH128" s="1078"/>
      <c r="AI128" s="1078"/>
      <c r="AJ128" s="1079"/>
      <c r="AK128" s="1080">
        <v>63951</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457</v>
      </c>
      <c r="BG128" s="1085"/>
      <c r="BH128" s="1085"/>
      <c r="BI128" s="1085"/>
      <c r="BJ128" s="1085"/>
      <c r="BK128" s="1085"/>
      <c r="BL128" s="1086"/>
      <c r="BM128" s="1084">
        <v>14.47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6022594</v>
      </c>
      <c r="AB129" s="989"/>
      <c r="AC129" s="989"/>
      <c r="AD129" s="989"/>
      <c r="AE129" s="990"/>
      <c r="AF129" s="991">
        <v>6085128</v>
      </c>
      <c r="AG129" s="989"/>
      <c r="AH129" s="989"/>
      <c r="AI129" s="989"/>
      <c r="AJ129" s="990"/>
      <c r="AK129" s="991">
        <v>5935173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19.47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929772</v>
      </c>
      <c r="AB130" s="989"/>
      <c r="AC130" s="989"/>
      <c r="AD130" s="989"/>
      <c r="AE130" s="990"/>
      <c r="AF130" s="991">
        <v>934621</v>
      </c>
      <c r="AG130" s="989"/>
      <c r="AH130" s="989"/>
      <c r="AI130" s="989"/>
      <c r="AJ130" s="990"/>
      <c r="AK130" s="991">
        <v>906336</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5092822</v>
      </c>
      <c r="AB131" s="1014"/>
      <c r="AC131" s="1014"/>
      <c r="AD131" s="1014"/>
      <c r="AE131" s="1015"/>
      <c r="AF131" s="1013">
        <v>5150507</v>
      </c>
      <c r="AG131" s="1014"/>
      <c r="AH131" s="1014"/>
      <c r="AI131" s="1014"/>
      <c r="AJ131" s="1015"/>
      <c r="AK131" s="1013">
        <v>5028837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20.9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10.58568314</v>
      </c>
      <c r="AB132" s="1130"/>
      <c r="AC132" s="1130"/>
      <c r="AD132" s="1130"/>
      <c r="AE132" s="1131"/>
      <c r="AF132" s="1132">
        <v>9.9347695290000004</v>
      </c>
      <c r="AG132" s="1130"/>
      <c r="AH132" s="1130"/>
      <c r="AI132" s="1130"/>
      <c r="AJ132" s="1131"/>
      <c r="AK132" s="1132">
        <v>9.7779864409999995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10.7</v>
      </c>
      <c r="AB133" s="1113"/>
      <c r="AC133" s="1113"/>
      <c r="AD133" s="1113"/>
      <c r="AE133" s="1114"/>
      <c r="AF133" s="1112">
        <v>10.3</v>
      </c>
      <c r="AG133" s="1113"/>
      <c r="AH133" s="1113"/>
      <c r="AI133" s="1113"/>
      <c r="AJ133" s="1114"/>
      <c r="AK133" s="1112">
        <v>10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1371591</v>
      </c>
      <c r="L9" s="266">
        <v>175373</v>
      </c>
      <c r="M9" s="267">
        <v>134601</v>
      </c>
      <c r="N9" s="268">
        <v>30.3</v>
      </c>
    </row>
    <row r="10" spans="1:16" x14ac:dyDescent="0.15">
      <c r="A10" s="250"/>
      <c r="B10" s="246"/>
      <c r="C10" s="246"/>
      <c r="D10" s="246"/>
      <c r="E10" s="246"/>
      <c r="F10" s="246"/>
      <c r="G10" s="1152" t="s">
        <v>477</v>
      </c>
      <c r="H10" s="1153"/>
      <c r="I10" s="1153"/>
      <c r="J10" s="1154"/>
      <c r="K10" s="269">
        <v>378505</v>
      </c>
      <c r="L10" s="270">
        <v>48396</v>
      </c>
      <c r="M10" s="271">
        <v>15652</v>
      </c>
      <c r="N10" s="272">
        <v>209.2</v>
      </c>
    </row>
    <row r="11" spans="1:16" ht="13.5" customHeight="1" x14ac:dyDescent="0.15">
      <c r="A11" s="250"/>
      <c r="B11" s="246"/>
      <c r="C11" s="246"/>
      <c r="D11" s="246"/>
      <c r="E11" s="246"/>
      <c r="F11" s="246"/>
      <c r="G11" s="1152" t="s">
        <v>478</v>
      </c>
      <c r="H11" s="1153"/>
      <c r="I11" s="1153"/>
      <c r="J11" s="1154"/>
      <c r="K11" s="269">
        <v>218239</v>
      </c>
      <c r="L11" s="270">
        <v>27904</v>
      </c>
      <c r="M11" s="271">
        <v>22688</v>
      </c>
      <c r="N11" s="272">
        <v>23</v>
      </c>
    </row>
    <row r="12" spans="1:16" ht="13.5" customHeight="1" x14ac:dyDescent="0.15">
      <c r="A12" s="250"/>
      <c r="B12" s="246"/>
      <c r="C12" s="246"/>
      <c r="D12" s="246"/>
      <c r="E12" s="246"/>
      <c r="F12" s="246"/>
      <c r="G12" s="1152" t="s">
        <v>479</v>
      </c>
      <c r="H12" s="1153"/>
      <c r="I12" s="1153"/>
      <c r="J12" s="1154"/>
      <c r="K12" s="269">
        <v>185314</v>
      </c>
      <c r="L12" s="270">
        <v>23694</v>
      </c>
      <c r="M12" s="271">
        <v>3308</v>
      </c>
      <c r="N12" s="272">
        <v>616.29999999999995</v>
      </c>
    </row>
    <row r="13" spans="1:16" ht="13.5" customHeight="1" x14ac:dyDescent="0.15">
      <c r="A13" s="250"/>
      <c r="B13" s="246"/>
      <c r="C13" s="246"/>
      <c r="D13" s="246"/>
      <c r="E13" s="246"/>
      <c r="F13" s="246"/>
      <c r="G13" s="1152" t="s">
        <v>480</v>
      </c>
      <c r="H13" s="1153"/>
      <c r="I13" s="1153"/>
      <c r="J13" s="1154"/>
      <c r="K13" s="269" t="s">
        <v>481</v>
      </c>
      <c r="L13" s="270" t="s">
        <v>481</v>
      </c>
      <c r="M13" s="271">
        <v>1</v>
      </c>
      <c r="N13" s="272" t="s">
        <v>481</v>
      </c>
    </row>
    <row r="14" spans="1:16" ht="13.5" customHeight="1" x14ac:dyDescent="0.15">
      <c r="A14" s="250"/>
      <c r="B14" s="246"/>
      <c r="C14" s="246"/>
      <c r="D14" s="246"/>
      <c r="E14" s="246"/>
      <c r="F14" s="246"/>
      <c r="G14" s="1152" t="s">
        <v>482</v>
      </c>
      <c r="H14" s="1153"/>
      <c r="I14" s="1153"/>
      <c r="J14" s="1154"/>
      <c r="K14" s="269">
        <v>94901</v>
      </c>
      <c r="L14" s="270">
        <v>12134</v>
      </c>
      <c r="M14" s="271">
        <v>6215</v>
      </c>
      <c r="N14" s="272">
        <v>95.2</v>
      </c>
    </row>
    <row r="15" spans="1:16" ht="13.5" customHeight="1" x14ac:dyDescent="0.15">
      <c r="A15" s="250"/>
      <c r="B15" s="246"/>
      <c r="C15" s="246"/>
      <c r="D15" s="246"/>
      <c r="E15" s="246"/>
      <c r="F15" s="246"/>
      <c r="G15" s="1152" t="s">
        <v>483</v>
      </c>
      <c r="H15" s="1153"/>
      <c r="I15" s="1153"/>
      <c r="J15" s="1154"/>
      <c r="K15" s="269">
        <v>5329</v>
      </c>
      <c r="L15" s="270">
        <v>681</v>
      </c>
      <c r="M15" s="271">
        <v>3213</v>
      </c>
      <c r="N15" s="272">
        <v>-78.8</v>
      </c>
    </row>
    <row r="16" spans="1:16" x14ac:dyDescent="0.15">
      <c r="A16" s="250"/>
      <c r="B16" s="246"/>
      <c r="C16" s="246"/>
      <c r="D16" s="246"/>
      <c r="E16" s="246"/>
      <c r="F16" s="246"/>
      <c r="G16" s="1155" t="s">
        <v>484</v>
      </c>
      <c r="H16" s="1156"/>
      <c r="I16" s="1156"/>
      <c r="J16" s="1157"/>
      <c r="K16" s="270">
        <v>-130616</v>
      </c>
      <c r="L16" s="270">
        <v>-16701</v>
      </c>
      <c r="M16" s="271">
        <v>-15018</v>
      </c>
      <c r="N16" s="272">
        <v>11.2</v>
      </c>
    </row>
    <row r="17" spans="1:16" x14ac:dyDescent="0.15">
      <c r="A17" s="250"/>
      <c r="B17" s="246"/>
      <c r="C17" s="246"/>
      <c r="D17" s="246"/>
      <c r="E17" s="246"/>
      <c r="F17" s="246"/>
      <c r="G17" s="1155" t="s">
        <v>172</v>
      </c>
      <c r="H17" s="1156"/>
      <c r="I17" s="1156"/>
      <c r="J17" s="1157"/>
      <c r="K17" s="270">
        <v>2123263</v>
      </c>
      <c r="L17" s="270">
        <v>271482</v>
      </c>
      <c r="M17" s="271">
        <v>170662</v>
      </c>
      <c r="N17" s="272">
        <v>59.1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21.1</v>
      </c>
      <c r="L21" s="283">
        <v>15.35</v>
      </c>
      <c r="M21" s="284">
        <v>5.75</v>
      </c>
      <c r="N21" s="251"/>
      <c r="O21" s="285"/>
      <c r="P21" s="281"/>
    </row>
    <row r="22" spans="1:16" s="286" customFormat="1" x14ac:dyDescent="0.15">
      <c r="A22" s="281"/>
      <c r="B22" s="251"/>
      <c r="C22" s="251"/>
      <c r="D22" s="251"/>
      <c r="E22" s="251"/>
      <c r="F22" s="251"/>
      <c r="G22" s="1147" t="s">
        <v>490</v>
      </c>
      <c r="H22" s="1148"/>
      <c r="I22" s="1148"/>
      <c r="J22" s="1149"/>
      <c r="K22" s="287">
        <v>98.1</v>
      </c>
      <c r="L22" s="288">
        <v>96.1</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1119086</v>
      </c>
      <c r="L32" s="296">
        <v>143087</v>
      </c>
      <c r="M32" s="297">
        <v>102910</v>
      </c>
      <c r="N32" s="298">
        <v>39</v>
      </c>
    </row>
    <row r="33" spans="1:16" ht="13.5" customHeight="1" x14ac:dyDescent="0.15">
      <c r="A33" s="250"/>
      <c r="B33" s="246"/>
      <c r="C33" s="246"/>
      <c r="D33" s="246"/>
      <c r="E33" s="246"/>
      <c r="F33" s="246"/>
      <c r="G33" s="1163" t="s">
        <v>495</v>
      </c>
      <c r="H33" s="1164"/>
      <c r="I33" s="1164"/>
      <c r="J33" s="1165"/>
      <c r="K33" s="296" t="s">
        <v>481</v>
      </c>
      <c r="L33" s="296" t="s">
        <v>481</v>
      </c>
      <c r="M33" s="297">
        <v>73</v>
      </c>
      <c r="N33" s="298" t="s">
        <v>481</v>
      </c>
    </row>
    <row r="34" spans="1:16" ht="27" customHeight="1" x14ac:dyDescent="0.15">
      <c r="A34" s="250"/>
      <c r="B34" s="246"/>
      <c r="C34" s="246"/>
      <c r="D34" s="246"/>
      <c r="E34" s="246"/>
      <c r="F34" s="246"/>
      <c r="G34" s="1163" t="s">
        <v>496</v>
      </c>
      <c r="H34" s="1164"/>
      <c r="I34" s="1164"/>
      <c r="J34" s="1165"/>
      <c r="K34" s="296" t="s">
        <v>481</v>
      </c>
      <c r="L34" s="296" t="s">
        <v>481</v>
      </c>
      <c r="M34" s="297">
        <v>271</v>
      </c>
      <c r="N34" s="298" t="s">
        <v>481</v>
      </c>
    </row>
    <row r="35" spans="1:16" ht="27" customHeight="1" x14ac:dyDescent="0.15">
      <c r="A35" s="250"/>
      <c r="B35" s="246"/>
      <c r="C35" s="246"/>
      <c r="D35" s="246"/>
      <c r="E35" s="246"/>
      <c r="F35" s="246"/>
      <c r="G35" s="1163" t="s">
        <v>497</v>
      </c>
      <c r="H35" s="1164"/>
      <c r="I35" s="1164"/>
      <c r="J35" s="1165"/>
      <c r="K35" s="296">
        <v>338407</v>
      </c>
      <c r="L35" s="296">
        <v>43269</v>
      </c>
      <c r="M35" s="297">
        <v>22640</v>
      </c>
      <c r="N35" s="298">
        <v>91.1</v>
      </c>
    </row>
    <row r="36" spans="1:16" ht="27" customHeight="1" x14ac:dyDescent="0.15">
      <c r="A36" s="250"/>
      <c r="B36" s="246"/>
      <c r="C36" s="246"/>
      <c r="D36" s="246"/>
      <c r="E36" s="246"/>
      <c r="F36" s="246"/>
      <c r="G36" s="1163" t="s">
        <v>498</v>
      </c>
      <c r="H36" s="1164"/>
      <c r="I36" s="1164"/>
      <c r="J36" s="1165"/>
      <c r="K36" s="296" t="s">
        <v>481</v>
      </c>
      <c r="L36" s="296" t="s">
        <v>481</v>
      </c>
      <c r="M36" s="297">
        <v>4886</v>
      </c>
      <c r="N36" s="298" t="s">
        <v>481</v>
      </c>
    </row>
    <row r="37" spans="1:16" ht="13.5" customHeight="1" x14ac:dyDescent="0.15">
      <c r="A37" s="250"/>
      <c r="B37" s="246"/>
      <c r="C37" s="246"/>
      <c r="D37" s="246"/>
      <c r="E37" s="246"/>
      <c r="F37" s="246"/>
      <c r="G37" s="1163" t="s">
        <v>499</v>
      </c>
      <c r="H37" s="1164"/>
      <c r="I37" s="1164"/>
      <c r="J37" s="1165"/>
      <c r="K37" s="296">
        <v>4513</v>
      </c>
      <c r="L37" s="296">
        <v>577</v>
      </c>
      <c r="M37" s="297">
        <v>1587</v>
      </c>
      <c r="N37" s="298">
        <v>-63.6</v>
      </c>
    </row>
    <row r="38" spans="1:16" ht="27" customHeight="1" x14ac:dyDescent="0.15">
      <c r="A38" s="250"/>
      <c r="B38" s="246"/>
      <c r="C38" s="246"/>
      <c r="D38" s="246"/>
      <c r="E38" s="246"/>
      <c r="F38" s="246"/>
      <c r="G38" s="1166" t="s">
        <v>500</v>
      </c>
      <c r="H38" s="1167"/>
      <c r="I38" s="1167"/>
      <c r="J38" s="1168"/>
      <c r="K38" s="299" t="s">
        <v>481</v>
      </c>
      <c r="L38" s="299" t="s">
        <v>481</v>
      </c>
      <c r="M38" s="300">
        <v>17</v>
      </c>
      <c r="N38" s="301" t="s">
        <v>481</v>
      </c>
      <c r="O38" s="295"/>
    </row>
    <row r="39" spans="1:16" x14ac:dyDescent="0.15">
      <c r="A39" s="250"/>
      <c r="B39" s="246"/>
      <c r="C39" s="246"/>
      <c r="D39" s="246"/>
      <c r="E39" s="246"/>
      <c r="F39" s="246"/>
      <c r="G39" s="1166" t="s">
        <v>501</v>
      </c>
      <c r="H39" s="1167"/>
      <c r="I39" s="1167"/>
      <c r="J39" s="1168"/>
      <c r="K39" s="302">
        <v>-63951</v>
      </c>
      <c r="L39" s="302">
        <v>-8177</v>
      </c>
      <c r="M39" s="303">
        <v>-4567</v>
      </c>
      <c r="N39" s="304">
        <v>79</v>
      </c>
      <c r="O39" s="295"/>
    </row>
    <row r="40" spans="1:16" ht="27" customHeight="1" x14ac:dyDescent="0.15">
      <c r="A40" s="250"/>
      <c r="B40" s="246"/>
      <c r="C40" s="246"/>
      <c r="D40" s="246"/>
      <c r="E40" s="246"/>
      <c r="F40" s="246"/>
      <c r="G40" s="1163" t="s">
        <v>502</v>
      </c>
      <c r="H40" s="1164"/>
      <c r="I40" s="1164"/>
      <c r="J40" s="1165"/>
      <c r="K40" s="302">
        <v>-906336</v>
      </c>
      <c r="L40" s="302">
        <v>-115885</v>
      </c>
      <c r="M40" s="303">
        <v>-91042</v>
      </c>
      <c r="N40" s="304">
        <v>27.3</v>
      </c>
      <c r="O40" s="295"/>
    </row>
    <row r="41" spans="1:16" x14ac:dyDescent="0.15">
      <c r="A41" s="250"/>
      <c r="B41" s="246"/>
      <c r="C41" s="246"/>
      <c r="D41" s="246"/>
      <c r="E41" s="246"/>
      <c r="F41" s="246"/>
      <c r="G41" s="1169" t="s">
        <v>283</v>
      </c>
      <c r="H41" s="1170"/>
      <c r="I41" s="1170"/>
      <c r="J41" s="1171"/>
      <c r="K41" s="296">
        <v>491719</v>
      </c>
      <c r="L41" s="302">
        <v>62872</v>
      </c>
      <c r="M41" s="303">
        <v>36776</v>
      </c>
      <c r="N41" s="304">
        <v>71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2171250</v>
      </c>
      <c r="J51" s="322">
        <v>263789</v>
      </c>
      <c r="K51" s="323">
        <v>1.4</v>
      </c>
      <c r="L51" s="324">
        <v>146641</v>
      </c>
      <c r="M51" s="325">
        <v>0.3</v>
      </c>
      <c r="N51" s="326">
        <v>1.1000000000000001</v>
      </c>
    </row>
    <row r="52" spans="1:14" x14ac:dyDescent="0.15">
      <c r="A52" s="250"/>
      <c r="B52" s="246"/>
      <c r="C52" s="246"/>
      <c r="D52" s="246"/>
      <c r="E52" s="246"/>
      <c r="F52" s="246"/>
      <c r="G52" s="327"/>
      <c r="H52" s="328" t="s">
        <v>513</v>
      </c>
      <c r="I52" s="329">
        <v>857543</v>
      </c>
      <c r="J52" s="330">
        <v>104185</v>
      </c>
      <c r="K52" s="331">
        <v>-18</v>
      </c>
      <c r="L52" s="332">
        <v>68142</v>
      </c>
      <c r="M52" s="333">
        <v>-9.6999999999999993</v>
      </c>
      <c r="N52" s="334">
        <v>-8.3000000000000007</v>
      </c>
    </row>
    <row r="53" spans="1:14" x14ac:dyDescent="0.15">
      <c r="A53" s="250"/>
      <c r="B53" s="246"/>
      <c r="C53" s="246"/>
      <c r="D53" s="246"/>
      <c r="E53" s="246"/>
      <c r="F53" s="246"/>
      <c r="G53" s="312" t="s">
        <v>514</v>
      </c>
      <c r="H53" s="313"/>
      <c r="I53" s="321">
        <v>1777338</v>
      </c>
      <c r="J53" s="322">
        <v>219235</v>
      </c>
      <c r="K53" s="323">
        <v>-16.899999999999999</v>
      </c>
      <c r="L53" s="324">
        <v>174587</v>
      </c>
      <c r="M53" s="325">
        <v>19.100000000000001</v>
      </c>
      <c r="N53" s="326">
        <v>-36</v>
      </c>
    </row>
    <row r="54" spans="1:14" x14ac:dyDescent="0.15">
      <c r="A54" s="250"/>
      <c r="B54" s="246"/>
      <c r="C54" s="246"/>
      <c r="D54" s="246"/>
      <c r="E54" s="246"/>
      <c r="F54" s="246"/>
      <c r="G54" s="327"/>
      <c r="H54" s="328" t="s">
        <v>513</v>
      </c>
      <c r="I54" s="329">
        <v>909277</v>
      </c>
      <c r="J54" s="330">
        <v>112159</v>
      </c>
      <c r="K54" s="331">
        <v>7.7</v>
      </c>
      <c r="L54" s="332">
        <v>79695</v>
      </c>
      <c r="M54" s="333">
        <v>17</v>
      </c>
      <c r="N54" s="334">
        <v>-9.3000000000000007</v>
      </c>
    </row>
    <row r="55" spans="1:14" x14ac:dyDescent="0.15">
      <c r="A55" s="250"/>
      <c r="B55" s="246"/>
      <c r="C55" s="246"/>
      <c r="D55" s="246"/>
      <c r="E55" s="246"/>
      <c r="F55" s="246"/>
      <c r="G55" s="312" t="s">
        <v>515</v>
      </c>
      <c r="H55" s="313"/>
      <c r="I55" s="321">
        <v>1954036</v>
      </c>
      <c r="J55" s="322">
        <v>244041</v>
      </c>
      <c r="K55" s="323">
        <v>11.3</v>
      </c>
      <c r="L55" s="324">
        <v>175675</v>
      </c>
      <c r="M55" s="325">
        <v>0.6</v>
      </c>
      <c r="N55" s="326">
        <v>10.7</v>
      </c>
    </row>
    <row r="56" spans="1:14" x14ac:dyDescent="0.15">
      <c r="A56" s="250"/>
      <c r="B56" s="246"/>
      <c r="C56" s="246"/>
      <c r="D56" s="246"/>
      <c r="E56" s="246"/>
      <c r="F56" s="246"/>
      <c r="G56" s="327"/>
      <c r="H56" s="328" t="s">
        <v>513</v>
      </c>
      <c r="I56" s="329">
        <v>914739</v>
      </c>
      <c r="J56" s="330">
        <v>114242</v>
      </c>
      <c r="K56" s="331">
        <v>1.9</v>
      </c>
      <c r="L56" s="332">
        <v>87698</v>
      </c>
      <c r="M56" s="333">
        <v>10</v>
      </c>
      <c r="N56" s="334">
        <v>-8.1</v>
      </c>
    </row>
    <row r="57" spans="1:14" x14ac:dyDescent="0.15">
      <c r="A57" s="250"/>
      <c r="B57" s="246"/>
      <c r="C57" s="246"/>
      <c r="D57" s="246"/>
      <c r="E57" s="246"/>
      <c r="F57" s="246"/>
      <c r="G57" s="312" t="s">
        <v>516</v>
      </c>
      <c r="H57" s="313"/>
      <c r="I57" s="321">
        <v>2893782</v>
      </c>
      <c r="J57" s="322">
        <v>364916</v>
      </c>
      <c r="K57" s="323">
        <v>49.5</v>
      </c>
      <c r="L57" s="324">
        <v>162193</v>
      </c>
      <c r="M57" s="325">
        <v>-7.7</v>
      </c>
      <c r="N57" s="326">
        <v>57.2</v>
      </c>
    </row>
    <row r="58" spans="1:14" x14ac:dyDescent="0.15">
      <c r="A58" s="250"/>
      <c r="B58" s="246"/>
      <c r="C58" s="246"/>
      <c r="D58" s="246"/>
      <c r="E58" s="246"/>
      <c r="F58" s="246"/>
      <c r="G58" s="327"/>
      <c r="H58" s="328" t="s">
        <v>513</v>
      </c>
      <c r="I58" s="329">
        <v>977572</v>
      </c>
      <c r="J58" s="330">
        <v>123275</v>
      </c>
      <c r="K58" s="331">
        <v>7.9</v>
      </c>
      <c r="L58" s="332">
        <v>79985</v>
      </c>
      <c r="M58" s="333">
        <v>-8.8000000000000007</v>
      </c>
      <c r="N58" s="334">
        <v>16.7</v>
      </c>
    </row>
    <row r="59" spans="1:14" x14ac:dyDescent="0.15">
      <c r="A59" s="250"/>
      <c r="B59" s="246"/>
      <c r="C59" s="246"/>
      <c r="D59" s="246"/>
      <c r="E59" s="246"/>
      <c r="F59" s="246"/>
      <c r="G59" s="312" t="s">
        <v>517</v>
      </c>
      <c r="H59" s="313"/>
      <c r="I59" s="321">
        <v>2392410</v>
      </c>
      <c r="J59" s="322">
        <v>305896</v>
      </c>
      <c r="K59" s="323">
        <v>-16.2</v>
      </c>
      <c r="L59" s="324">
        <v>168868</v>
      </c>
      <c r="M59" s="325">
        <v>4.0999999999999996</v>
      </c>
      <c r="N59" s="326">
        <v>-20.3</v>
      </c>
    </row>
    <row r="60" spans="1:14" x14ac:dyDescent="0.15">
      <c r="A60" s="250"/>
      <c r="B60" s="246"/>
      <c r="C60" s="246"/>
      <c r="D60" s="246"/>
      <c r="E60" s="246"/>
      <c r="F60" s="246"/>
      <c r="G60" s="327"/>
      <c r="H60" s="328" t="s">
        <v>513</v>
      </c>
      <c r="I60" s="335">
        <v>848818</v>
      </c>
      <c r="J60" s="330">
        <v>108531</v>
      </c>
      <c r="K60" s="331">
        <v>-12</v>
      </c>
      <c r="L60" s="332">
        <v>79360</v>
      </c>
      <c r="M60" s="333">
        <v>-0.8</v>
      </c>
      <c r="N60" s="334">
        <v>-11.2</v>
      </c>
    </row>
    <row r="61" spans="1:14" x14ac:dyDescent="0.15">
      <c r="A61" s="250"/>
      <c r="B61" s="246"/>
      <c r="C61" s="246"/>
      <c r="D61" s="246"/>
      <c r="E61" s="246"/>
      <c r="F61" s="246"/>
      <c r="G61" s="312" t="s">
        <v>518</v>
      </c>
      <c r="H61" s="336"/>
      <c r="I61" s="337">
        <v>2237763</v>
      </c>
      <c r="J61" s="338">
        <v>279575</v>
      </c>
      <c r="K61" s="339">
        <v>5.8</v>
      </c>
      <c r="L61" s="340">
        <v>165593</v>
      </c>
      <c r="M61" s="341">
        <v>3.3</v>
      </c>
      <c r="N61" s="326">
        <v>2.5</v>
      </c>
    </row>
    <row r="62" spans="1:14" x14ac:dyDescent="0.15">
      <c r="A62" s="250"/>
      <c r="B62" s="246"/>
      <c r="C62" s="246"/>
      <c r="D62" s="246"/>
      <c r="E62" s="246"/>
      <c r="F62" s="246"/>
      <c r="G62" s="327"/>
      <c r="H62" s="328" t="s">
        <v>513</v>
      </c>
      <c r="I62" s="329">
        <v>901590</v>
      </c>
      <c r="J62" s="330">
        <v>112478</v>
      </c>
      <c r="K62" s="331">
        <v>-2.5</v>
      </c>
      <c r="L62" s="332">
        <v>78976</v>
      </c>
      <c r="M62" s="333">
        <v>1.5</v>
      </c>
      <c r="N62" s="334">
        <v>-4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7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17.239999999999998</v>
      </c>
      <c r="G47" s="12">
        <v>19.25</v>
      </c>
      <c r="H47" s="12">
        <v>19.54</v>
      </c>
      <c r="I47" s="12">
        <v>29.7</v>
      </c>
      <c r="J47" s="13">
        <v>30.22</v>
      </c>
    </row>
    <row r="48" spans="2:10" ht="57.75" customHeight="1" x14ac:dyDescent="0.15">
      <c r="B48" s="14"/>
      <c r="C48" s="1174" t="s">
        <v>4</v>
      </c>
      <c r="D48" s="1174"/>
      <c r="E48" s="1175"/>
      <c r="F48" s="15">
        <v>0.55000000000000004</v>
      </c>
      <c r="G48" s="16">
        <v>1.07</v>
      </c>
      <c r="H48" s="16">
        <v>1.77</v>
      </c>
      <c r="I48" s="16">
        <v>1.25</v>
      </c>
      <c r="J48" s="17">
        <v>1.48</v>
      </c>
    </row>
    <row r="49" spans="2:10" ht="57.75" customHeight="1" thickBot="1" x14ac:dyDescent="0.2">
      <c r="B49" s="18"/>
      <c r="C49" s="1176" t="s">
        <v>5</v>
      </c>
      <c r="D49" s="1176"/>
      <c r="E49" s="1177"/>
      <c r="F49" s="19">
        <v>1.58</v>
      </c>
      <c r="G49" s="20">
        <v>2.37</v>
      </c>
      <c r="H49" s="20" t="s">
        <v>525</v>
      </c>
      <c r="I49" s="20">
        <v>9.86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2018-12-03T00:26:21Z</cp:lastPrinted>
  <dcterms:created xsi:type="dcterms:W3CDTF">2018-01-24T03:30:03Z</dcterms:created>
  <dcterms:modified xsi:type="dcterms:W3CDTF">2018-12-03T00:28:04Z</dcterms:modified>
  <cp:category/>
</cp:coreProperties>
</file>