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ibechafile\Users\Backup\203_220\00_財政係_203_220_215\財政状況資料集1\H30\第２回\【財政状況資料集】_016641_標茶町_2018\HPアップ用\"/>
    </mc:Choice>
  </mc:AlternateContent>
  <bookViews>
    <workbookView xWindow="0" yWindow="0" windowWidth="28800" windowHeight="12210" tabRatio="738" firstSheet="7" activeTab="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<sst xmlns="http://schemas.openxmlformats.org/spreadsheetml/2006/main" count="1117" uniqueCount="614">
  <si>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</si>
  <si>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</si>
  <si>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</si>
  <si>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</si>
  <si>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</si>
  <si>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</si>
  <si>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</si>
  <si>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</si>
  <si>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</si>
  <si>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</si>
  <si>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</si>
  <si>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</si>
  <si>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</si>
  <si>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</si>
  <si>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</si>
  <si>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</si>
  <si>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</si>
  <si>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</si>
  <si>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</si>
  <si>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</si>
  <si>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</si>
  <si>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</si>
  <si>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</si>
  <si>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</si>
  <si>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</si>
  <si>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</si>
  <si>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</si>
  <si>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</si>
  <si>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</si>
  <si>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</si>
  <si>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</si>
  <si>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</si>
  <si>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</si>
  <si>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</si>
  <si>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</si>
  <si>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</si>
  <si>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</si>
  <si>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</si>
  <si>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</si>
  <si>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</si>
  <si>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</si>
  <si>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</si>
  <si>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</si>
  <si>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</si>
  <si>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</si>
  <si>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</si>
  <si>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</si>
  <si>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</si>
  <si>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</si>
  <si>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</si>
  <si>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</si>
  <si>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</si>
  <si>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</si>
  <si>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</si>
  <si>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</si>
  <si>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</si>
  <si>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</si>
  <si>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</si>
  <si>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</si>
  <si>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</si>
  <si>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</si>
  <si>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</si>
  <si>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</si>
  <si>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</si>
  <si>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</si>
  <si>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</si>
  <si>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</si>
  <si>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</si>
  <si>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</si>
  <si>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</si>
  <si>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</si>
  <si>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</si>
  <si>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</si>
  <si>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</si>
  <si>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</si>
  <si>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</si>
  <si>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</si>
  <si>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</si>
  <si>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</si>
  <si>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</si>
  <si>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</si>
  <si>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</si>
  <si>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</si>
  <si>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</si>
  <si>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</si>
  <si>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</si>
  <si>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</si>
  <si>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</si>
  <si>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</si>
  <si>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</si>
  <si>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</si>
  <si>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</si>
  <si>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</si>
  <si>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</si>
  <si>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</si>
  <si>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</si>
  <si>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</si>
  <si>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</si>
  <si>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標茶町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</si>
  <si>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</si>
  <si>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</si>
  <si>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</si>
  <si>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</si>
  <si>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</si>
  <si>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</si>
  <si>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</si>
  <si>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</si>
  <si>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</si>
  <si>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</si>
  <si>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</si>
  <si>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</si>
  <si>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</si>
  <si>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</si>
  <si>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</si>
  <si>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</si>
  <si>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</si>
  <si>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</si>
  <si>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</si>
  <si>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</si>
  <si>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</si>
  <si>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</si>
  <si>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</si>
  <si>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</si>
  <si>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</si>
  <si>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</si>
  <si>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</si>
  <si>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</si>
  <si>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</si>
  <si>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</si>
  <si>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</si>
  <si>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</si>
  <si>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</si>
  <si>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</si>
  <si>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</si>
  <si>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</si>
  <si>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</si>
  <si>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</si>
  <si>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</si>
  <si>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</si>
  <si>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</si>
  <si>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</si>
  <si>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</si>
  <si>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</si>
  <si>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</si>
  <si>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</si>
  <si>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</si>
  <si>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</si>
  <si>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</si>
  <si>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</si>
  <si>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</si>
  <si>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</si>
  <si>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</si>
  <si>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</si>
  <si>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</si>
  <si>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</si>
  <si>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</si>
  <si>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</si>
  <si>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</si>
  <si>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</si>
  <si>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</si>
  <si>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</si>
  <si>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</si>
  <si>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</si>
  <si>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</si>
  <si>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</si>
  <si>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</si>
  <si>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</si>
  <si>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</si>
  <si>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</si>
  <si>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</si>
  <si>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</si>
  <si>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</si>
  <si>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</si>
  <si>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</si>
  <si>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</si>
  <si>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</si>
  <si>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</si>
  <si>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</si>
  <si>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</si>
  <si>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</si>
  <si>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</si>
  <si>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</si>
  <si>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</si>
  <si>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</si>
  <si>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</si>
  <si>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</si>
  <si>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</si>
  <si>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</si>
  <si>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</si>
  <si>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</si>
  <si>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</si>
  <si>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</si>
  <si>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</si>
  <si>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</si>
  <si>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</si>
  <si>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</si>
  <si>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</si>
  <si>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</si>
  <si>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</si>
  <si>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</si>
  <si>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</si>
  <si>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</si>
  <si>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</si>
  <si>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</si>
  <si>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</si>
  <si>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</si>
  <si>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</si>
  <si>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</si>
  <si>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</si>
  <si>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</si>
  <si>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</si>
  <si>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</si>
  <si>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</si>
  <si>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</si>
  <si>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</si>
  <si>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</si>
  <si>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北海道標茶町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</si>
  <si>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</si>
  <si>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</si>
  <si>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</si>
  <si>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</si>
  <si>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</si>
  <si>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</si>
  <si>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</si>
  <si>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</si>
  <si>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</si>
  <si>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</si>
  <si>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</si>
  <si>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</si>
  <si>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</si>
  <si>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</si>
  <si>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</si>
  <si>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</si>
  <si>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</si>
  <si>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</si>
  <si>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</si>
  <si>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</si>
  <si>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</si>
  <si>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</si>
  <si>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</si>
  <si>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</si>
  <si>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</si>
  <si>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</si>
  <si>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</si>
  <si>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</si>
  <si>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</si>
  <si>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</si>
  <si>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</si>
  <si>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</si>
  <si>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</si>
  <si>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</si>
  <si>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</si>
  <si>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</si>
  <si>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</si>
  <si>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</si>
  <si>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</si>
  <si>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</si>
  <si>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</si>
  <si>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</si>
  <si>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</si>
  <si>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</si>
  <si>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</si>
  <si>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</si>
  <si>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</si>
  <si>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</si>
  <si>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</si>
  <si>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</si>
  <si>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</si>
  <si>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</si>
  <si>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</si>
  <si>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</si>
  <si>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</si>
  <si>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</si>
  <si>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</si>
  <si>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</si>
  <si>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</si>
  <si>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</si>
  <si>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</si>
  <si>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</si>
  <si>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</si>
  <si>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</si>
  <si>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</si>
  <si>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</si>
  <si>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</si>
  <si>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</si>
  <si>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</si>
  <si>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</si>
  <si>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</si>
  <si>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</si>
  <si>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</si>
  <si>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</si>
  <si>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</si>
  <si>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</si>
  <si>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</si>
  <si>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</si>
  <si>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</si>
  <si>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</si>
  <si>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</si>
  <si>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</si>
  <si>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</si>
  <si>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</si>
  <si>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</si>
  <si>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</si>
  <si>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</si>
  <si>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</si>
  <si>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</si>
  <si>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</si>
  <si>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</si>
  <si>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</si>
  <si>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</si>
  <si>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</si>
  <si>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</si>
  <si>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</si>
  <si>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</si>
  <si>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</si>
  <si>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</si>
  <si>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</si>
  <si>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</si>
  <si>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</si>
  <si>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</si>
  <si>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</si>
  <si>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</si>
  <si>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</si>
  <si>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</si>
  <si>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</si>
  <si>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</si>
  <si>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</si>
  <si>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</si>
  <si>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</si>
  <si>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</si>
  <si>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</si>
  <si>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</si>
  <si>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</si>
  <si>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</si>
  <si>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</si>
  <si>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</si>
  <si>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</si>
  <si>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</si>
  <si>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</si>
  <si>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</si>
  <si>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</si>
  <si>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</si>
  <si>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</si>
  <si>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</si>
  <si>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</si>
  <si>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</si>
  <si>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</si>
  <si>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</si>
  <si>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</si>
  <si>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</si>
  <si>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</si>
  <si>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</si>
  <si>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</si>
  <si>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</si>
  <si>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</si>
  <si>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</si>
  <si>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</si>
  <si>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</si>
  <si>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</si>
  <si>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</si>
  <si>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</si>
  <si>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</si>
  <si>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</si>
  <si>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</si>
  <si>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</si>
  <si>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北海道標茶町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</si>
  <si>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</si>
  <si>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</si>
  <si>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</si>
  <si>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</si>
  <si>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</si>
  <si>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</si>
  <si>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</si>
  <si>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</si>
  <si>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</si>
  <si>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</si>
  <si>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</si>
  <si>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</si>
  <si>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</si>
  <si>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</si>
  <si>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</si>
  <si>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</si>
  <si>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</si>
  <si>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</si>
  <si>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</si>
  <si>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</si>
  <si>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</si>
  <si>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</si>
  <si>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</si>
  <si>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</si>
  <si>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</si>
  <si>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</si>
  <si>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</si>
  <si>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</si>
  <si>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</si>
  <si>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</si>
  <si>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</si>
  <si>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</si>
  <si>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</si>
  <si>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</si>
  <si>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</si>
  <si>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介護保険事業特別会計</t>
    <phoneticPr fontId="5"/>
  </si>
  <si>
    <t>後期高齢者医療特別会計</t>
    <phoneticPr fontId="5"/>
  </si>
  <si>
    <t>上水道事業会計</t>
    <phoneticPr fontId="5"/>
  </si>
  <si>
    <t>法適用企業</t>
    <phoneticPr fontId="5"/>
  </si>
  <si>
    <t>病院事業会計</t>
    <phoneticPr fontId="5"/>
  </si>
  <si>
    <t>下水道事業特別会計</t>
    <phoneticPr fontId="5"/>
  </si>
  <si>
    <t>-</t>
    <phoneticPr fontId="5"/>
  </si>
  <si>
    <t>法非適用企業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</si>
  <si>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</si>
  <si>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</si>
  <si>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</si>
  <si>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</si>
  <si>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</si>
  <si>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</si>
  <si>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</si>
  <si>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</si>
  <si>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</si>
  <si>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</si>
  <si>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</si>
  <si>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</si>
  <si>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</si>
  <si>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</si>
  <si>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</si>
  <si>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</si>
  <si>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</si>
  <si>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</si>
  <si>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</si>
  <si>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</si>
  <si>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</si>
  <si>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</si>
  <si>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</si>
  <si>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</si>
  <si>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</si>
  <si>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</si>
  <si>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</si>
  <si>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</si>
  <si>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</si>
  <si>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</si>
  <si>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</si>
  <si>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</si>
  <si>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</si>
  <si>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</si>
  <si>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</si>
  <si>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</si>
  <si>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</si>
  <si>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</si>
  <si>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</si>
  <si>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</si>
  <si>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</si>
  <si>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</si>
  <si>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</si>
  <si>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</si>
  <si>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</si>
  <si>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</si>
  <si>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</si>
  <si>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</si>
  <si>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</si>
  <si>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</si>
  <si>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</si>
  <si>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</si>
  <si>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</si>
  <si>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</si>
  <si>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</si>
  <si>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</si>
  <si>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</si>
  <si>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</si>
  <si>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</si>
  <si>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</si>
  <si>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</si>
  <si>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</si>
  <si>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</si>
  <si>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</si>
  <si>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</si>
  <si>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</si>
  <si>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</si>
  <si>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</si>
  <si>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</si>
  <si>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上水道事業会計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</si>
  <si>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</si>
  <si>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</si>
  <si>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</si>
  <si>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</si>
  <si>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</si>
  <si>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</si>
  <si>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</si>
  <si>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</si>
  <si>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</si>
  <si>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</si>
  <si>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</si>
  <si>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</si>
  <si>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</si>
  <si>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</si>
  <si>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</si>
  <si>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</si>
  <si>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</si>
  <si>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</si>
  <si>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</si>
  <si>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</si>
  <si>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</si>
  <si>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</si>
  <si>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</si>
  <si>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</si>
  <si>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</si>
  <si>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</si>
  <si>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</si>
  <si>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</si>
  <si>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</si>
  <si>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</si>
  <si>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</si>
  <si>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</si>
  <si>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</si>
  <si>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</si>
  <si>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</si>
  <si>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</si>
  <si>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</si>
  <si>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</si>
  <si>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</si>
  <si>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</si>
  <si>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</si>
  <si>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</si>
  <si>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</si>
  <si>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</si>
  <si>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</si>
  <si>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</si>
  <si>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</si>
  <si>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</si>
  <si>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</si>
  <si>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</si>
  <si>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</si>
  <si>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</si>
  <si>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</si>
  <si>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</si>
  <si>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</si>
  <si>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</si>
  <si>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</si>
  <si>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</si>
  <si>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</si>
  <si>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</si>
  <si>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</si>
  <si>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</si>
  <si>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</si>
  <si>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</si>
  <si>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</si>
  <si>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</si>
  <si>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</si>
  <si>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</si>
  <si>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</si>
  <si>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</si>
  <si>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</si>
  <si>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</si>
  <si>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</si>
  <si>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</si>
  <si>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</si>
  <si>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</si>
  <si>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</si>
  <si>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</si>
  <si>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</si>
  <si>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</si>
  <si>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</si>
  <si>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</si>
  <si>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</si>
  <si>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</si>
  <si>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</si>
  <si>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</si>
  <si>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0.18</t>
  </si>
  <si>
    <t>▲ 0.03</t>
  </si>
  <si>
    <t>▲ 0.15</t>
  </si>
  <si>
    <t>▲ 1.58</t>
  </si>
  <si>
    <t>上水道事業会計</t>
  </si>
  <si>
    <t>一般会計</t>
  </si>
  <si>
    <t>病院事業会計</t>
  </si>
  <si>
    <t>介護保険事業特別会計</t>
  </si>
  <si>
    <t>簡易水道事業特別会計</t>
  </si>
  <si>
    <t>国民健康保険事業事業勘定特別会計</t>
  </si>
  <si>
    <t>後期高齢者医療特別会計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</si>
  <si>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</si>
  <si>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</si>
  <si>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</si>
  <si>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</si>
  <si>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</si>
  <si>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</si>
  <si>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</si>
  <si>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</si>
  <si>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</si>
  <si>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株式会社　標茶町観光開発公社</t>
    <rPh sb="0" eb="4">
      <t>カブシキガイシャ</t>
    </rPh>
    <rPh sb="5" eb="8">
      <t>シベチャチョウ</t>
    </rPh>
    <rPh sb="8" eb="10">
      <t>カンコウ</t>
    </rPh>
    <rPh sb="10" eb="12">
      <t>カイハツ</t>
    </rPh>
    <rPh sb="12" eb="14">
      <t>コウシャ</t>
    </rPh>
    <phoneticPr fontId="2"/>
  </si>
  <si>
    <t>-</t>
    <phoneticPr fontId="2"/>
  </si>
  <si>
    <t>Ｈ31.3.28決算</t>
    <rPh sb="8" eb="10">
      <t>ケッサン</t>
    </rPh>
    <phoneticPr fontId="2"/>
  </si>
  <si>
    <t>釧路北部消防事務組合</t>
    <rPh sb="0" eb="2">
      <t>クシロ</t>
    </rPh>
    <rPh sb="2" eb="4">
      <t>ホクブ</t>
    </rPh>
    <rPh sb="4" eb="6">
      <t>ショウボウ</t>
    </rPh>
    <rPh sb="6" eb="8">
      <t>ジム</t>
    </rPh>
    <rPh sb="8" eb="10">
      <t>クミアイ</t>
    </rPh>
    <phoneticPr fontId="2"/>
  </si>
  <si>
    <t>釧路公立大学</t>
    <rPh sb="0" eb="2">
      <t>クシロ</t>
    </rPh>
    <rPh sb="2" eb="4">
      <t>コウリツ</t>
    </rPh>
    <rPh sb="4" eb="6">
      <t>ダイガク</t>
    </rPh>
    <phoneticPr fontId="2"/>
  </si>
  <si>
    <t>川上郡衛生処理組合</t>
    <rPh sb="0" eb="2">
      <t>カワカミ</t>
    </rPh>
    <rPh sb="2" eb="3">
      <t>グン</t>
    </rPh>
    <rPh sb="3" eb="5">
      <t>エイセイ</t>
    </rPh>
    <rPh sb="5" eb="7">
      <t>ショリ</t>
    </rPh>
    <rPh sb="7" eb="9">
      <t>クミアイ</t>
    </rPh>
    <phoneticPr fontId="2"/>
  </si>
  <si>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2"/>
  </si>
  <si>
    <t>-</t>
    <phoneticPr fontId="2"/>
  </si>
  <si>
    <t>町営住宅整備基金</t>
    <rPh sb="0" eb="2">
      <t>チョウエイ</t>
    </rPh>
    <rPh sb="2" eb="4">
      <t>ジュウタク</t>
    </rPh>
    <rPh sb="4" eb="6">
      <t>セイビ</t>
    </rPh>
    <rPh sb="6" eb="8">
      <t>キキン</t>
    </rPh>
    <phoneticPr fontId="18"/>
  </si>
  <si>
    <t>町有施設整備基金</t>
    <rPh sb="0" eb="1">
      <t>チョウ</t>
    </rPh>
    <rPh sb="1" eb="2">
      <t>ユウ</t>
    </rPh>
    <rPh sb="2" eb="4">
      <t>シセツ</t>
    </rPh>
    <rPh sb="4" eb="6">
      <t>セイビ</t>
    </rPh>
    <rPh sb="6" eb="8">
      <t>キキン</t>
    </rPh>
    <phoneticPr fontId="18"/>
  </si>
  <si>
    <t>地域交通対策基金</t>
    <rPh sb="0" eb="2">
      <t>チイキ</t>
    </rPh>
    <rPh sb="2" eb="4">
      <t>コウツウ</t>
    </rPh>
    <rPh sb="4" eb="6">
      <t>タイサク</t>
    </rPh>
    <rPh sb="6" eb="8">
      <t>キキン</t>
    </rPh>
    <phoneticPr fontId="18"/>
  </si>
  <si>
    <t>福祉基金</t>
    <phoneticPr fontId="2"/>
  </si>
  <si>
    <t>学校教育施設整備基金</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</si>
  <si>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</si>
  <si>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</si>
  <si>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</si>
  <si>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</si>
  <si>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</si>
  <si>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</si>
  <si>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</si>
  <si>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将来負担比率と有形固定資産減価償却率ともに類似団体と比較して高い水準にある。
平成29年のごみ処理施設や中学校施設の改修、また今後も町有施設の老朽化に伴う更新等のため、多額の地方債借入及び償還が見込まれるため、将来を見据えた健全な財政運営に努める。</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21" eb="23">
      <t>ルイジ</t>
    </rPh>
    <rPh sb="23" eb="25">
      <t>ダンタイ</t>
    </rPh>
    <rPh sb="26" eb="28">
      <t>ヒカク</t>
    </rPh>
    <rPh sb="30" eb="31">
      <t>タカ</t>
    </rPh>
    <rPh sb="32" eb="34">
      <t>スイジュン</t>
    </rPh>
    <rPh sb="39" eb="41">
      <t>ヘイセイ</t>
    </rPh>
    <rPh sb="43" eb="44">
      <t>ネン</t>
    </rPh>
    <rPh sb="47" eb="49">
      <t>ショリ</t>
    </rPh>
    <rPh sb="49" eb="51">
      <t>シセツ</t>
    </rPh>
    <rPh sb="52" eb="55">
      <t>チュウガッコウ</t>
    </rPh>
    <rPh sb="55" eb="57">
      <t>シセツ</t>
    </rPh>
    <rPh sb="58" eb="60">
      <t>カイシュウ</t>
    </rPh>
    <rPh sb="63" eb="65">
      <t>コンゴ</t>
    </rPh>
    <rPh sb="66" eb="68">
      <t>チョウユウ</t>
    </rPh>
    <rPh sb="68" eb="70">
      <t>シセツ</t>
    </rPh>
    <rPh sb="71" eb="74">
      <t>ロウキュウカ</t>
    </rPh>
    <rPh sb="75" eb="76">
      <t>トモナ</t>
    </rPh>
    <rPh sb="77" eb="79">
      <t>コウシン</t>
    </rPh>
    <rPh sb="79" eb="80">
      <t>トウ</t>
    </rPh>
    <rPh sb="84" eb="86">
      <t>タガク</t>
    </rPh>
    <rPh sb="87" eb="90">
      <t>チホウサイ</t>
    </rPh>
    <rPh sb="90" eb="92">
      <t>カリイレ</t>
    </rPh>
    <rPh sb="92" eb="93">
      <t>オヨ</t>
    </rPh>
    <rPh sb="94" eb="96">
      <t>ショウカン</t>
    </rPh>
    <rPh sb="97" eb="99">
      <t>ミコ</t>
    </rPh>
    <rPh sb="105" eb="107">
      <t>ショウライ</t>
    </rPh>
    <rPh sb="108" eb="110">
      <t>ミス</t>
    </rPh>
    <rPh sb="112" eb="114">
      <t>ケンゼン</t>
    </rPh>
    <rPh sb="115" eb="117">
      <t>ザイセイ</t>
    </rPh>
    <rPh sb="117" eb="119">
      <t>ウンエイ</t>
    </rPh>
    <rPh sb="120" eb="121">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</si>
  <si>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</si>
  <si>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</si>
  <si>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</si>
  <si>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</si>
  <si>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</si>
  <si>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</si>
  <si>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１４年度に地方債現在高のピークを迎え、平成２８年度将来負担比率は２０．９％となったが、２９年度は大型事業の実施により地方債の借入額が例年と比較し大幅に増加したため２６．４％となっている、。
今後も新規事業等において総点検をし、財政の健全化を図る。
実質公債費比率は平成１６年度の減税補てん債一括償還により平成１６年度の単年度比率が高く、平成１６～１８年度の３ヵ年平均比率は１８％を超えていたが、平成２７～２９年度の３ヵ年平均は１１％を下回った。
今後は、施設の老朽化対策が増加すると見込まれるため、実質公債費比率は増加傾向に転じるものと考えられる。</t>
    <rPh sb="128" eb="131">
      <t>コウサイヒ</t>
    </rPh>
    <rPh sb="131" eb="133">
      <t>ヒリツ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</si>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</sst>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F9D9-43F0-8FF9-D7611481BA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244041</c:v>
                </c:pt>
                <c:pt idx="1">
                  <c:v>364916</c:v>
                </c:pt>
                <c:pt idx="2">
                  <c:v>305896</c:v>
                </c:pt>
                <c:pt idx="3">
                  <c:v>549780</c:v>
                </c:pt>
                <c:pt idx="4">
                  <c:v>279245</c:v>
                </c:pt>
              </c:numCache>
            </c:numRef>
          </c:val>
          <c:smooth val="0"/>
          <c:extLst>
            <c:ext xmlns:c16="http://schemas.microsoft.com/office/drawing/2014/chart" uri="{C3380CC4-5D6E-409C-BE32-E72D297353CC}">
              <c16:uniqueId val="{00000001-F9D9-43F0-8FF9-D7611481BA8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1.77</c:v>
                </c:pt>
                <c:pt idx="1">
                  <c:v>1.25</c:v>
                </c:pt>
                <c:pt idx="2">
                  <c:v>1.48</c:v>
                </c:pt>
                <c:pt idx="3">
                  <c:v>2.02</c:v>
                </c:pt>
                <c:pt idx="4">
                  <c:v>1.44</c:v>
                </c:pt>
              </c:numCache>
            </c:numRef>
          </c:val>
          <c:extLst>
            <c:ext xmlns:c16="http://schemas.microsoft.com/office/drawing/2014/chart" uri="{C3380CC4-5D6E-409C-BE32-E72D297353CC}">
              <c16:uniqueId val="{00000000-8B1D-4FBA-93AA-BF6031D243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19.54</c:v>
                </c:pt>
                <c:pt idx="1">
                  <c:v>29.7</c:v>
                </c:pt>
                <c:pt idx="2">
                  <c:v>30.22</c:v>
                </c:pt>
                <c:pt idx="3">
                  <c:v>29.95</c:v>
                </c:pt>
                <c:pt idx="4">
                  <c:v>29.6</c:v>
                </c:pt>
              </c:numCache>
            </c:numRef>
          </c:val>
          <c:extLst>
            <c:ext xmlns:c16="http://schemas.microsoft.com/office/drawing/2014/chart" uri="{C3380CC4-5D6E-409C-BE32-E72D297353CC}">
              <c16:uniqueId val="{00000001-8B1D-4FBA-93AA-BF6031D243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-0.18</c:v>
                </c:pt>
                <c:pt idx="1">
                  <c:v>9.86</c:v>
                </c:pt>
                <c:pt idx="2">
                  <c:v>-0.03</c:v>
                </c:pt>
                <c:pt idx="3">
                  <c:v>-0.15</c:v>
                </c:pt>
                <c:pt idx="4">
                  <c:v>-1.58</c:v>
                </c:pt>
              </c:numCache>
            </c:numRef>
          </c:val>
          <c:smooth val="0"/>
          <c:extLst>
            <c:ext xmlns:c16="http://schemas.microsoft.com/office/drawing/2014/chart" uri="{C3380CC4-5D6E-409C-BE32-E72D297353CC}">
              <c16:uniqueId val="{00000002-8B1D-4FBA-93AA-BF6031D243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FD6-4D8F-A476-A66DC0452A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D6-4D8F-A476-A66DC0452AA5}"/>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FD6-4D8F-A476-A66DC0452AA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1FD6-4D8F-A476-A66DC0452AA5}"/>
            </c:ext>
          </c:extLst>
        </c:ser>
        <c:ser>
          <c:idx val="4"/>
          <c:order val="4"/>
          <c:tx>
            <c:strRef>
              <c:f>データシート!$A$31</c:f>
              <c:strCache>
                <c:ptCount val="1"/>
                <c:pt idx="0">
                  <c:v>国民健康保険事業事業勘定特別会計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0.18</c:v>
                </c:pt>
                <c:pt idx="2">
                  <c:v>#N/A</c:v>
                </c:pt>
                <c:pt idx="3">
                  <c:v>0.09</c:v>
                </c:pt>
                <c:pt idx="4">
                  <c:v>#N/A</c:v>
                </c:pt>
                <c:pt idx="5">
                  <c:v>0.49</c:v>
                </c:pt>
                <c:pt idx="6">
                  <c:v>#N/A</c:v>
                </c:pt>
                <c:pt idx="7">
                  <c:v>0.49</c:v>
                </c:pt>
                <c:pt idx="8">
                  <c:v>#N/A</c:v>
                </c:pt>
                <c:pt idx="9">
                  <c:v>0.03</c:v>
                </c:pt>
              </c:numCache>
            </c:numRef>
          </c:val>
          <c:extLst>
            <c:ext xmlns:c16="http://schemas.microsoft.com/office/drawing/2014/chart" uri="{C3380CC4-5D6E-409C-BE32-E72D297353CC}">
              <c16:uniqueId val="{00000004-1FD6-4D8F-A476-A66DC0452AA5}"/>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0.28999999999999998</c:v>
                </c:pt>
                <c:pt idx="8">
                  <c:v>#N/A</c:v>
                </c:pt>
                <c:pt idx="9">
                  <c:v>0.26</c:v>
                </c:pt>
              </c:numCache>
            </c:numRef>
          </c:val>
          <c:extLst>
            <c:ext xmlns:c16="http://schemas.microsoft.com/office/drawing/2014/chart" uri="{C3380CC4-5D6E-409C-BE32-E72D297353CC}">
              <c16:uniqueId val="{00000005-1FD6-4D8F-A476-A66DC0452AA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1.08</c:v>
                </c:pt>
                <c:pt idx="2">
                  <c:v>#N/A</c:v>
                </c:pt>
                <c:pt idx="3">
                  <c:v>0.55000000000000004</c:v>
                </c:pt>
                <c:pt idx="4">
                  <c:v>#N/A</c:v>
                </c:pt>
                <c:pt idx="5">
                  <c:v>0.4</c:v>
                </c:pt>
                <c:pt idx="6">
                  <c:v>#N/A</c:v>
                </c:pt>
                <c:pt idx="7">
                  <c:v>0.67</c:v>
                </c:pt>
                <c:pt idx="8">
                  <c:v>#N/A</c:v>
                </c:pt>
                <c:pt idx="9">
                  <c:v>0.47</c:v>
                </c:pt>
              </c:numCache>
            </c:numRef>
          </c:val>
          <c:extLst>
            <c:ext xmlns:c16="http://schemas.microsoft.com/office/drawing/2014/chart" uri="{C3380CC4-5D6E-409C-BE32-E72D297353CC}">
              <c16:uniqueId val="{00000006-1FD6-4D8F-A476-A66DC0452AA5}"/>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2.31</c:v>
                </c:pt>
                <c:pt idx="2">
                  <c:v>#N/A</c:v>
                </c:pt>
                <c:pt idx="3">
                  <c:v>2.79</c:v>
                </c:pt>
                <c:pt idx="4">
                  <c:v>#N/A</c:v>
                </c:pt>
                <c:pt idx="5">
                  <c:v>2.3199999999999998</c:v>
                </c:pt>
                <c:pt idx="6">
                  <c:v>#N/A</c:v>
                </c:pt>
                <c:pt idx="7">
                  <c:v>0.57999999999999996</c:v>
                </c:pt>
                <c:pt idx="8">
                  <c:v>#N/A</c:v>
                </c:pt>
                <c:pt idx="9">
                  <c:v>1.2</c:v>
                </c:pt>
              </c:numCache>
            </c:numRef>
          </c:val>
          <c:extLst>
            <c:ext xmlns:c16="http://schemas.microsoft.com/office/drawing/2014/chart" uri="{C3380CC4-5D6E-409C-BE32-E72D297353CC}">
              <c16:uniqueId val="{00000007-1FD6-4D8F-A476-A66DC0452AA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1.77</c:v>
                </c:pt>
                <c:pt idx="2">
                  <c:v>#N/A</c:v>
                </c:pt>
                <c:pt idx="3">
                  <c:v>1.24</c:v>
                </c:pt>
                <c:pt idx="4">
                  <c:v>#N/A</c:v>
                </c:pt>
                <c:pt idx="5">
                  <c:v>1.47</c:v>
                </c:pt>
                <c:pt idx="6">
                  <c:v>#N/A</c:v>
                </c:pt>
                <c:pt idx="7">
                  <c:v>2.0099999999999998</c:v>
                </c:pt>
                <c:pt idx="8">
                  <c:v>#N/A</c:v>
                </c:pt>
                <c:pt idx="9">
                  <c:v>1.44</c:v>
                </c:pt>
              </c:numCache>
            </c:numRef>
          </c:val>
          <c:extLst>
            <c:ext xmlns:c16="http://schemas.microsoft.com/office/drawing/2014/chart" uri="{C3380CC4-5D6E-409C-BE32-E72D297353CC}">
              <c16:uniqueId val="{00000008-1FD6-4D8F-A476-A66DC0452AA5}"/>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3.87</c:v>
                </c:pt>
                <c:pt idx="2">
                  <c:v>#N/A</c:v>
                </c:pt>
                <c:pt idx="3">
                  <c:v>3.8</c:v>
                </c:pt>
                <c:pt idx="4">
                  <c:v>#N/A</c:v>
                </c:pt>
                <c:pt idx="5">
                  <c:v>3.87</c:v>
                </c:pt>
                <c:pt idx="6">
                  <c:v>#N/A</c:v>
                </c:pt>
                <c:pt idx="7">
                  <c:v>4.04</c:v>
                </c:pt>
                <c:pt idx="8">
                  <c:v>#N/A</c:v>
                </c:pt>
                <c:pt idx="9">
                  <c:v>4.04</c:v>
                </c:pt>
              </c:numCache>
            </c:numRef>
          </c:val>
          <c:extLst>
            <c:ext xmlns:c16="http://schemas.microsoft.com/office/drawing/2014/chart" uri="{C3380CC4-5D6E-409C-BE32-E72D297353CC}">
              <c16:uniqueId val="{00000009-1FD6-4D8F-A476-A66DC0452AA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991</c:v>
                </c:pt>
                <c:pt idx="5">
                  <c:v>997</c:v>
                </c:pt>
                <c:pt idx="8">
                  <c:v>970</c:v>
                </c:pt>
                <c:pt idx="11">
                  <c:v>966</c:v>
                </c:pt>
                <c:pt idx="14">
                  <c:v>918</c:v>
                </c:pt>
              </c:numCache>
            </c:numRef>
          </c:val>
          <c:extLst>
            <c:ext xmlns:c16="http://schemas.microsoft.com/office/drawing/2014/chart" uri="{C3380CC4-5D6E-409C-BE32-E72D297353CC}">
              <c16:uniqueId val="{00000000-BBBF-4BF0-91D4-25F78E0362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BBF-4BF0-91D4-25F78E0362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c:v>
                </c:pt>
                <c:pt idx="3">
                  <c:v>6</c:v>
                </c:pt>
                <c:pt idx="6">
                  <c:v>5</c:v>
                </c:pt>
                <c:pt idx="9">
                  <c:v>3</c:v>
                </c:pt>
                <c:pt idx="12">
                  <c:v>3</c:v>
                </c:pt>
              </c:numCache>
            </c:numRef>
          </c:val>
          <c:extLst>
            <c:ext xmlns:c16="http://schemas.microsoft.com/office/drawing/2014/chart" uri="{C3380CC4-5D6E-409C-BE32-E72D297353CC}">
              <c16:uniqueId val="{00000002-BBBF-4BF0-91D4-25F78E0362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BF-4BF0-91D4-25F78E0362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369</c:v>
                </c:pt>
                <c:pt idx="3">
                  <c:v>377</c:v>
                </c:pt>
                <c:pt idx="6">
                  <c:v>338</c:v>
                </c:pt>
                <c:pt idx="9">
                  <c:v>336</c:v>
                </c:pt>
                <c:pt idx="12">
                  <c:v>351</c:v>
                </c:pt>
              </c:numCache>
            </c:numRef>
          </c:val>
          <c:extLst>
            <c:ext xmlns:c16="http://schemas.microsoft.com/office/drawing/2014/chart" uri="{C3380CC4-5D6E-409C-BE32-E72D297353CC}">
              <c16:uniqueId val="{00000004-BBBF-4BF0-91D4-25F78E0362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BF-4BF0-91D4-25F78E0362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BF-4BF0-91D4-25F78E0362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1150</c:v>
                </c:pt>
                <c:pt idx="3">
                  <c:v>1124</c:v>
                </c:pt>
                <c:pt idx="6">
                  <c:v>1119</c:v>
                </c:pt>
                <c:pt idx="9">
                  <c:v>1074</c:v>
                </c:pt>
                <c:pt idx="12">
                  <c:v>1012</c:v>
                </c:pt>
              </c:numCache>
            </c:numRef>
          </c:val>
          <c:extLst>
            <c:ext xmlns:c16="http://schemas.microsoft.com/office/drawing/2014/chart" uri="{C3380CC4-5D6E-409C-BE32-E72D297353CC}">
              <c16:uniqueId val="{00000007-BBBF-4BF0-91D4-25F78E0362A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539</c:v>
                </c:pt>
                <c:pt idx="2">
                  <c:v>#N/A</c:v>
                </c:pt>
                <c:pt idx="3">
                  <c:v>#N/A</c:v>
                </c:pt>
                <c:pt idx="4">
                  <c:v>510</c:v>
                </c:pt>
                <c:pt idx="5">
                  <c:v>#N/A</c:v>
                </c:pt>
                <c:pt idx="6">
                  <c:v>#N/A</c:v>
                </c:pt>
                <c:pt idx="7">
                  <c:v>492</c:v>
                </c:pt>
                <c:pt idx="8">
                  <c:v>#N/A</c:v>
                </c:pt>
                <c:pt idx="9">
                  <c:v>#N/A</c:v>
                </c:pt>
                <c:pt idx="10">
                  <c:v>447</c:v>
                </c:pt>
                <c:pt idx="11">
                  <c:v>#N/A</c:v>
                </c:pt>
                <c:pt idx="12">
                  <c:v>#N/A</c:v>
                </c:pt>
                <c:pt idx="13">
                  <c:v>448</c:v>
                </c:pt>
                <c:pt idx="14">
                  <c:v>#N/A</c:v>
                </c:pt>
              </c:numCache>
            </c:numRef>
          </c:val>
          <c:smooth val="0"/>
          <c:extLst>
            <c:ext xmlns:c16="http://schemas.microsoft.com/office/drawing/2014/chart" uri="{C3380CC4-5D6E-409C-BE32-E72D297353CC}">
              <c16:uniqueId val="{00000008-BBBF-4BF0-91D4-25F78E0362A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8891</c:v>
                </c:pt>
                <c:pt idx="5">
                  <c:v>8938</c:v>
                </c:pt>
                <c:pt idx="8">
                  <c:v>8815</c:v>
                </c:pt>
                <c:pt idx="11">
                  <c:v>9255</c:v>
                </c:pt>
                <c:pt idx="14">
                  <c:v>8913</c:v>
                </c:pt>
              </c:numCache>
            </c:numRef>
          </c:val>
          <c:extLst>
            <c:ext xmlns:c16="http://schemas.microsoft.com/office/drawing/2014/chart" uri="{C3380CC4-5D6E-409C-BE32-E72D297353CC}">
              <c16:uniqueId val="{00000000-C660-4165-9755-A331A4ADDB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781</c:v>
                </c:pt>
                <c:pt idx="5">
                  <c:v>773</c:v>
                </c:pt>
                <c:pt idx="8">
                  <c:v>814</c:v>
                </c:pt>
                <c:pt idx="11">
                  <c:v>924</c:v>
                </c:pt>
                <c:pt idx="14">
                  <c:v>1012</c:v>
                </c:pt>
              </c:numCache>
            </c:numRef>
          </c:val>
          <c:extLst>
            <c:ext xmlns:c16="http://schemas.microsoft.com/office/drawing/2014/chart" uri="{C3380CC4-5D6E-409C-BE32-E72D297353CC}">
              <c16:uniqueId val="{00000001-C660-4165-9755-A331A4ADDB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3435</c:v>
                </c:pt>
                <c:pt idx="5">
                  <c:v>4174</c:v>
                </c:pt>
                <c:pt idx="8">
                  <c:v>4251</c:v>
                </c:pt>
                <c:pt idx="11">
                  <c:v>4245</c:v>
                </c:pt>
                <c:pt idx="14">
                  <c:v>4379</c:v>
                </c:pt>
              </c:numCache>
            </c:numRef>
          </c:val>
          <c:extLst>
            <c:ext xmlns:c16="http://schemas.microsoft.com/office/drawing/2014/chart" uri="{C3380CC4-5D6E-409C-BE32-E72D297353CC}">
              <c16:uniqueId val="{00000002-C660-4165-9755-A331A4ADDB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60-4165-9755-A331A4ADDB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60-4165-9755-A331A4ADDB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60-4165-9755-A331A4ADDB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1357</c:v>
                </c:pt>
                <c:pt idx="3">
                  <c:v>1357</c:v>
                </c:pt>
                <c:pt idx="6">
                  <c:v>1206</c:v>
                </c:pt>
                <c:pt idx="9">
                  <c:v>1224</c:v>
                </c:pt>
                <c:pt idx="12">
                  <c:v>1086</c:v>
                </c:pt>
              </c:numCache>
            </c:numRef>
          </c:val>
          <c:extLst>
            <c:ext xmlns:c16="http://schemas.microsoft.com/office/drawing/2014/chart" uri="{C3380CC4-5D6E-409C-BE32-E72D297353CC}">
              <c16:uniqueId val="{00000006-C660-4165-9755-A331A4ADDB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660-4165-9755-A331A4ADDB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3591</c:v>
                </c:pt>
                <c:pt idx="3">
                  <c:v>3441</c:v>
                </c:pt>
                <c:pt idx="6">
                  <c:v>3085</c:v>
                </c:pt>
                <c:pt idx="9">
                  <c:v>2809</c:v>
                </c:pt>
                <c:pt idx="12">
                  <c:v>2476</c:v>
                </c:pt>
              </c:numCache>
            </c:numRef>
          </c:val>
          <c:extLst>
            <c:ext xmlns:c16="http://schemas.microsoft.com/office/drawing/2014/chart" uri="{C3380CC4-5D6E-409C-BE32-E72D297353CC}">
              <c16:uniqueId val="{00000008-C660-4165-9755-A331A4ADDB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31</c:v>
                </c:pt>
                <c:pt idx="3">
                  <c:v>33</c:v>
                </c:pt>
                <c:pt idx="6">
                  <c:v>30</c:v>
                </c:pt>
                <c:pt idx="9">
                  <c:v>30</c:v>
                </c:pt>
                <c:pt idx="12">
                  <c:v>28</c:v>
                </c:pt>
              </c:numCache>
            </c:numRef>
          </c:val>
          <c:extLst>
            <c:ext xmlns:c16="http://schemas.microsoft.com/office/drawing/2014/chart" uri="{C3380CC4-5D6E-409C-BE32-E72D297353CC}">
              <c16:uniqueId val="{00000009-C660-4165-9755-A331A4ADDB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10283</c:v>
                </c:pt>
                <c:pt idx="3">
                  <c:v>10493</c:v>
                </c:pt>
                <c:pt idx="6">
                  <c:v>10612</c:v>
                </c:pt>
                <c:pt idx="9">
                  <c:v>11674</c:v>
                </c:pt>
                <c:pt idx="12">
                  <c:v>11720</c:v>
                </c:pt>
              </c:numCache>
            </c:numRef>
          </c:val>
          <c:extLst>
            <c:ext xmlns:c16="http://schemas.microsoft.com/office/drawing/2014/chart" uri="{C3380CC4-5D6E-409C-BE32-E72D297353CC}">
              <c16:uniqueId val="{0000000A-C660-4165-9755-A331A4ADDBB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2155</c:v>
                </c:pt>
                <c:pt idx="2">
                  <c:v>#N/A</c:v>
                </c:pt>
                <c:pt idx="3">
                  <c:v>#N/A</c:v>
                </c:pt>
                <c:pt idx="4">
                  <c:v>1440</c:v>
                </c:pt>
                <c:pt idx="5">
                  <c:v>#N/A</c:v>
                </c:pt>
                <c:pt idx="6">
                  <c:v>#N/A</c:v>
                </c:pt>
                <c:pt idx="7">
                  <c:v>1052</c:v>
                </c:pt>
                <c:pt idx="8">
                  <c:v>#N/A</c:v>
                </c:pt>
                <c:pt idx="9">
                  <c:v>#N/A</c:v>
                </c:pt>
                <c:pt idx="10">
                  <c:v>1313</c:v>
                </c:pt>
                <c:pt idx="11">
                  <c:v>#N/A</c:v>
                </c:pt>
                <c:pt idx="12">
                  <c:v>#N/A</c:v>
                </c:pt>
                <c:pt idx="13">
                  <c:v>1005</c:v>
                </c:pt>
                <c:pt idx="14">
                  <c:v>#N/A</c:v>
                </c:pt>
              </c:numCache>
            </c:numRef>
          </c:val>
          <c:smooth val="0"/>
          <c:extLst>
            <c:ext xmlns:c16="http://schemas.microsoft.com/office/drawing/2014/chart" uri="{C3380CC4-5D6E-409C-BE32-E72D297353CC}">
              <c16:uniqueId val="{0000000B-C660-4165-9755-A331A4ADDBB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1794</c:v>
                </c:pt>
                <c:pt idx="1">
                  <c:v>1754</c:v>
                </c:pt>
                <c:pt idx="2">
                  <c:v>1699</c:v>
                </c:pt>
              </c:numCache>
            </c:numRef>
          </c:val>
          <c:extLst>
            <c:ext xmlns:c16="http://schemas.microsoft.com/office/drawing/2014/chart" uri="{C3380CC4-5D6E-409C-BE32-E72D297353CC}">
              <c16:uniqueId val="{00000000-DC36-4BDE-94FF-D2063D7F55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763</c:v>
                </c:pt>
                <c:pt idx="1">
                  <c:v>775</c:v>
                </c:pt>
                <c:pt idx="2">
                  <c:v>850</c:v>
                </c:pt>
              </c:numCache>
            </c:numRef>
          </c:val>
          <c:extLst>
            <c:ext xmlns:c16="http://schemas.microsoft.com/office/drawing/2014/chart" uri="{C3380CC4-5D6E-409C-BE32-E72D297353CC}">
              <c16:uniqueId val="{00000001-DC36-4BDE-94FF-D2063D7F55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1445</c:v>
                </c:pt>
                <c:pt idx="1">
                  <c:v>1444</c:v>
                </c:pt>
                <c:pt idx="2">
                  <c:v>1518</c:v>
                </c:pt>
              </c:numCache>
            </c:numRef>
          </c:val>
          <c:extLst>
            <c:ext xmlns:c16="http://schemas.microsoft.com/office/drawing/2014/chart" uri="{C3380CC4-5D6E-409C-BE32-E72D297353CC}">
              <c16:uniqueId val="{00000002-DC36-4BDE-94FF-D2063D7F558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{7E8FEF1B-3673-46B7-A50A-83AFF11DECE5}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FA6-4696-8B72-7CEBCE8432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{399B731B-4B0C-4C1D-9394-F0310541BF20}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A6-4696-8B72-7CEBCE8432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{045E559E-3C54-4512-9D3B-EF630A8B97F3}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A6-4696-8B72-7CEBCE8432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{F7595061-93D9-4AF0-A2E1-38B300DC2813}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A6-4696-8B72-7CEBCE8432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{7D4C74B2-C3A0-4AD4-B4A4-E0D5EF967413}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A6-4696-8B72-7CEBCE8432B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{54BF2E06-BB82-47F6-8A6C-4C6611142002}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FA6-4696-8B72-7CEBCE8432B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{B9FA3107-F54D-418B-8C40-F05D1AB6E1B0}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FA6-4696-8B72-7CEBCE8432BE}"/>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{C726630F-F406-47E7-9FE8-81BDAA27F875}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FA6-4696-8B72-7CEBCE8432B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{2C68185C-9AA9-4B07-A637-7EDF49469945}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FA6-4696-8B72-7CEBCE8432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69.3</c:v>
                </c:pt>
              </c:numCache>
            </c:numRef>
          </c:xVal>
          <c:yVal>
            <c:numRef>
              <c:f>公会計指標分析・財政指標組合せ分析表!$BP$51:$DC$51</c:f>
              <c:numCache>
                <c:formatCode>#,##0.0;"▲ "#,##0.0</c:formatCode>
                <c:ptCount val="40"/>
                <c:pt idx="24">
                  <c:v>26.4</c:v>
                </c:pt>
              </c:numCache>
            </c:numRef>
          </c:yVal>
          <c:smooth val="0"/>
          <c:extLst>
            <c:ext xmlns:c16="http://schemas.microsoft.com/office/drawing/2014/chart" uri="{C3380CC4-5D6E-409C-BE32-E72D297353CC}">
              <c16:uniqueId val="{00000009-5FA6-4696-8B72-7CEBCE8432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{D4AA5378-B2B3-4EC2-86AB-401C66EA1D09}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FA6-4696-8B72-7CEBCE8432B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{F147287C-19B3-4100-BCD3-B51B55B61971}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A6-4696-8B72-7CEBCE8432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{C18C6966-AE19-4175-9678-7A279CF28D6D}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A6-4696-8B72-7CEBCE8432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{4E48BF4F-D931-4876-8151-6E18FE3CCF13}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A6-4696-8B72-7CEBCE8432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{3E357506-0B27-40D5-B8A0-FFD5CC6946C5}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A6-4696-8B72-7CEBCE8432B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{4C68685A-A603-4C80-BFDA-63742A1557D5}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FA6-4696-8B72-7CEBCE8432B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{E3F7B3AD-4CDE-481B-B42A-B7DB6CB275F4}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FA6-4696-8B72-7CEBCE8432BE}"/>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{A0086B4E-A8A2-49A1-BF13-13CE6588CE82}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FA6-4696-8B72-7CEBCE8432B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{68155212-0D43-474B-923C-C990C34B94DC}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FA6-4696-8B72-7CEBCE8432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5FA6-4696-8B72-7CEBCE8432BE}"/>
            </c:ext>
          </c:extLst>
        </c:ser>
        <c:dLbls>
          <c:showLegendKey val="0"/>
          <c:showVal val="1"/>
          <c:showCatName val="0"/>
          <c:showSerName val="0"/>
          <c:showPercent val="0"/>
          <c:showBubbleSize val="0"/>
        </c:dLbls>
        <c:axId val="46179840"/>
        <c:axId val="46181760"/>
      </c:scatterChart>
      <c:valAx>
        <c:axId val="46179840"/>
        <c:scaling>
          <c:orientation val="minMax"/>
          <c:max val="71"/>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{1AD8914D-A537-4CBC-9BDF-B9262471BF6F}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D5A-43E3-B01E-87B305336B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{D1A83720-A342-4D17-BD7D-9F893E0256BC}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5A-43E3-B01E-87B305336B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{2F6AA03E-5521-4A85-BD6A-8404AD4F1F3C}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5A-43E3-B01E-87B305336B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{456E97ED-0704-4D20-9DC7-FA029A445317}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5A-43E3-B01E-87B305336B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{5C36C1AF-791E-482D-9CF2-CC45C810E69B}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5A-43E3-B01E-87B305336BD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{FD7F8666-D293-49D8-8ACF-0F431B7AFBE2}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D5A-43E3-B01E-87B305336BD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{8B3AE3D5-7605-4CF7-BF30-B5EC90D717EC}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D5A-43E3-B01E-87B305336BD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{B029FE3C-DAEF-4BED-B586-2B1EE044FA92}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D5A-43E3-B01E-87B305336BD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{B7C29522-550B-4698-8ADA-9165ADDC1B40}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D5A-43E3-B01E-87B305336B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10.3</c:v>
                </c:pt>
                <c:pt idx="16">
                  <c:v>10</c:v>
                </c:pt>
                <c:pt idx="24">
                  <c:v>9.5</c:v>
                </c:pt>
                <c:pt idx="32">
                  <c:v>9.3000000000000007</c:v>
                </c:pt>
              </c:numCache>
            </c:numRef>
          </c:xVal>
          <c:yVal>
            <c:numRef>
              <c:f>公会計指標分析・財政指標組合せ分析表!$BP$73:$DC$73</c:f>
              <c:numCache>
                <c:formatCode>#,##0.0;"▲ "#,##0.0</c:formatCode>
                <c:ptCount val="40"/>
                <c:pt idx="0">
                  <c:v>42.3</c:v>
                </c:pt>
                <c:pt idx="8">
                  <c:v>27.9</c:v>
                </c:pt>
                <c:pt idx="16">
                  <c:v>20.9</c:v>
                </c:pt>
                <c:pt idx="24">
                  <c:v>26.4</c:v>
                </c:pt>
                <c:pt idx="32">
                  <c:v>20.5</c:v>
                </c:pt>
              </c:numCache>
            </c:numRef>
          </c:yVal>
          <c:smooth val="0"/>
          <c:extLst>
            <c:ext xmlns:c16="http://schemas.microsoft.com/office/drawing/2014/chart" uri="{C3380CC4-5D6E-409C-BE32-E72D297353CC}">
              <c16:uniqueId val="{00000009-CD5A-43E3-B01E-87B305336B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{08B7EC3B-272E-47EF-8AF6-75DCD595AD29}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D5A-43E3-B01E-87B305336BD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{52836908-9EE8-4028-8B6A-E2792F76639F}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5A-43E3-B01E-87B305336B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{69DB180A-5545-4962-9A90-F196C9C5469D}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5A-43E3-B01E-87B305336B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{28495B80-2D81-40E9-A132-5BFA57A592BC}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5A-43E3-B01E-87B305336B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{2723062E-93F2-48BC-8748-0F7289A7A02A}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5A-43E3-B01E-87B305336BD4}"/>
                </c:ext>
              </c:extLst>
            </c:dLbl>
            <c:dLbl>
              <c:idx val="8"/>
              <c:layout>
                <c:manualLayout>
                  <c:x val="-4.1265484428270799E-2"/>
                  <c:y val="-8.606746868122414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{7D76FFAF-CE42-4B74-BEEC-A35C1EAD1131}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D5A-43E3-B01E-87B305336BD4}"/>
                </c:ext>
              </c:extLst>
            </c:dLbl>
            <c:dLbl>
              <c:idx val="16"/>
              <c:layout>
                <c:manualLayout>
                  <c:x val="-3.5592790551282436E-2"/>
                  <c:y val="-8.133737286005204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{00E64B67-9F82-4F2C-9FBA-EAF4F7601BED}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D5A-43E3-B01E-87B305336BD4}"/>
                </c:ext>
              </c:extLst>
            </c:dLbl>
            <c:dLbl>
              <c:idx val="24"/>
              <c:layout>
                <c:manualLayout>
                  <c:x val="-3.1697991619110633E-2"/>
                  <c:y val="-3.403555842940672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{EAB50288-D3DB-4B64-9739-04332FEB56C2}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D5A-43E3-B01E-87B305336BD4}"/>
                </c:ext>
              </c:extLst>
            </c:dLbl>
            <c:dLbl>
              <c:idx val="32"/>
              <c:layout>
                <c:manualLayout>
                  <c:x val="-1.8235628084249958E-2"/>
                  <c:y val="-4.8226017136708023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{987FAB8D-E396-47AD-BAE9-1F6B731602CF}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D5A-43E3-B01E-87B305336B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D5A-43E3-B01E-87B305336BD4}"/>
            </c:ext>
          </c:extLst>
        </c:ser>
        <c:dLbls>
          <c:showLegendKey val="0"/>
          <c:showVal val="1"/>
          <c:showCatName val="0"/>
          <c:showSerName val="0"/>
          <c:showPercent val="0"/>
          <c:showBubbleSize val="0"/>
        </c:dLbls>
        <c:axId val="84219776"/>
        <c:axId val="84234240"/>
      </c:scatterChart>
      <c:valAx>
        <c:axId val="84219776"/>
        <c:scaling>
          <c:orientation val="minMax"/>
          <c:max val="10.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7,619
7,532
1,099.37
11,450,061
11,318,675
82,765
5,741,194
11,719,682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人口減少により類似団体平均を下回っているため、行財政改革での退職者不補充などによる人件費の削減、補助金・負担金の見直し、その他様々な見直しや取り組みを行い、財政の健全化を図っていく。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112485</xdr:rowOff>
    </xdr:from>
    <xdr:to>
      <xdr:col>23</xdr:col>
      <xdr:colOff>133350</xdr:colOff>
      <xdr:row>43</xdr:row>
      <xdr:rowOff>129722</xdr:rowOff>
    </xdr:to>
    <xdr:cxnSp macro="">
      <xdr:nvCxnSpPr>
        <xdr:cNvPr id="70" name="直線コネクタ 69"/>
        <xdr:cNvCxnSpPr/>
      </xdr:nvCxnSpPr>
      <xdr:spPr>
        <a:xfrm flipV="1">
          <a:off x="4114800" y="74848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146957</xdr:rowOff>
    </xdr:to>
    <xdr:cxnSp macro="">
      <xdr:nvCxnSpPr>
        <xdr:cNvPr id="76" name="直線コネクタ 75"/>
        <xdr:cNvCxnSpPr/>
      </xdr:nvCxnSpPr>
      <xdr:spPr>
        <a:xfrm flipV="1">
          <a:off x="2336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146957</xdr:rowOff>
    </xdr:from>
    <xdr:to>
      <xdr:col>11</xdr:col>
      <xdr:colOff>31750</xdr:colOff>
      <xdr:row>43</xdr:row>
      <xdr:rowOff>164193</xdr:rowOff>
    </xdr:to>
    <xdr:cxnSp macro="">
      <xdr:nvCxnSpPr>
        <xdr:cNvPr id="79" name="直線コネクタ 78"/>
        <xdr:cNvCxnSpPr/>
      </xdr:nvCxnSpPr>
      <xdr:spPr>
        <a:xfrm flipV="1">
          <a:off x="1447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89" name="楕円 88"/>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33762</xdr:rowOff>
    </xdr:from>
    <xdr:ext cx="762000" cy="259045"/>
    <xdr:sp macro="" textlink="">
      <xdr:nvSpPr>
        <xdr:cNvPr id="90" name="財政力該当値テキスト"/>
        <xdr:cNvSpPr txBox="1"/>
      </xdr:nvSpPr>
      <xdr:spPr>
        <a:xfrm>
          <a:off x="5041900" y="74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96157</xdr:rowOff>
    </xdr:from>
    <xdr:to>
      <xdr:col>11</xdr:col>
      <xdr:colOff>82550</xdr:colOff>
      <xdr:row>44</xdr:row>
      <xdr:rowOff>26307</xdr:rowOff>
    </xdr:to>
    <xdr:sp macro="" textlink="">
      <xdr:nvSpPr>
        <xdr:cNvPr id="95" name="楕円 94"/>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11084</xdr:rowOff>
    </xdr:from>
    <xdr:ext cx="762000" cy="259045"/>
    <xdr:sp macro="" textlink="">
      <xdr:nvSpPr>
        <xdr:cNvPr id="96" name="テキスト ボックス 95"/>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行政面積が広く、それに伴う公共施設が多いため維持管理経費が多額となっており、今後とも事務事業の見直しを進めるとともに、計画的に廃止・縮小を進め、経常経費の削減を図る。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34798</xdr:rowOff>
    </xdr:from>
    <xdr:to>
      <xdr:col>23</xdr:col>
      <xdr:colOff>133350</xdr:colOff>
      <xdr:row>63</xdr:row>
      <xdr:rowOff>3302</xdr:rowOff>
    </xdr:to>
    <xdr:cxnSp macro="">
      <xdr:nvCxnSpPr>
        <xdr:cNvPr id="131" name="直線コネクタ 130"/>
        <xdr:cNvCxnSpPr/>
      </xdr:nvCxnSpPr>
      <xdr:spPr>
        <a:xfrm>
          <a:off x="4114800" y="10664698"/>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2"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34798</xdr:rowOff>
    </xdr:from>
    <xdr:to>
      <xdr:col>19</xdr:col>
      <xdr:colOff>133350</xdr:colOff>
      <xdr:row>62</xdr:row>
      <xdr:rowOff>145796</xdr:rowOff>
    </xdr:to>
    <xdr:cxnSp macro="">
      <xdr:nvCxnSpPr>
        <xdr:cNvPr id="134" name="直線コネクタ 133"/>
        <xdr:cNvCxnSpPr/>
      </xdr:nvCxnSpPr>
      <xdr:spPr>
        <a:xfrm flipV="1">
          <a:off x="3225800" y="1066469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36" name="テキスト ボックス 135"/>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5842</xdr:rowOff>
    </xdr:from>
    <xdr:to>
      <xdr:col>15</xdr:col>
      <xdr:colOff>82550</xdr:colOff>
      <xdr:row>62</xdr:row>
      <xdr:rowOff>145796</xdr:rowOff>
    </xdr:to>
    <xdr:cxnSp macro="">
      <xdr:nvCxnSpPr>
        <xdr:cNvPr id="137" name="直線コネクタ 136"/>
        <xdr:cNvCxnSpPr/>
      </xdr:nvCxnSpPr>
      <xdr:spPr>
        <a:xfrm>
          <a:off x="2336800" y="1063574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5842</xdr:rowOff>
    </xdr:from>
    <xdr:to>
      <xdr:col>11</xdr:col>
      <xdr:colOff>31750</xdr:colOff>
      <xdr:row>63</xdr:row>
      <xdr:rowOff>66040</xdr:rowOff>
    </xdr:to>
    <xdr:cxnSp macro="">
      <xdr:nvCxnSpPr>
        <xdr:cNvPr id="140" name="直線コネクタ 139"/>
        <xdr:cNvCxnSpPr/>
      </xdr:nvCxnSpPr>
      <xdr:spPr>
        <a:xfrm flipV="1">
          <a:off x="1447800" y="10635742"/>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42" name="テキスト ボックス 141"/>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123952</xdr:rowOff>
    </xdr:from>
    <xdr:to>
      <xdr:col>23</xdr:col>
      <xdr:colOff>184150</xdr:colOff>
      <xdr:row>63</xdr:row>
      <xdr:rowOff>54102</xdr:rowOff>
    </xdr:to>
    <xdr:sp macro="" textlink="">
      <xdr:nvSpPr>
        <xdr:cNvPr id="150" name="楕円 149"/>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140479</xdr:rowOff>
    </xdr:from>
    <xdr:ext cx="762000" cy="259045"/>
    <xdr:sp macro="" textlink="">
      <xdr:nvSpPr>
        <xdr:cNvPr id="151" name="財政構造の弾力性該当値テキスト"/>
        <xdr:cNvSpPr txBox="1"/>
      </xdr:nvSpPr>
      <xdr:spPr>
        <a:xfrm>
          <a:off x="50419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155448</xdr:rowOff>
    </xdr:from>
    <xdr:to>
      <xdr:col>19</xdr:col>
      <xdr:colOff>184150</xdr:colOff>
      <xdr:row>62</xdr:row>
      <xdr:rowOff>85598</xdr:rowOff>
    </xdr:to>
    <xdr:sp macro="" textlink="">
      <xdr:nvSpPr>
        <xdr:cNvPr id="152" name="楕円 151"/>
        <xdr:cNvSpPr/>
      </xdr:nvSpPr>
      <xdr:spPr>
        <a:xfrm>
          <a:off x="4064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95775</xdr:rowOff>
    </xdr:from>
    <xdr:ext cx="736600" cy="259045"/>
    <xdr:sp macro="" textlink="">
      <xdr:nvSpPr>
        <xdr:cNvPr id="153" name="テキスト ボックス 152"/>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macro="" textlink="">
      <xdr:nvSpPr>
        <xdr:cNvPr id="154" name="楕円 153"/>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55" name="テキスト ボックス 154"/>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126492</xdr:rowOff>
    </xdr:from>
    <xdr:to>
      <xdr:col>11</xdr:col>
      <xdr:colOff>82550</xdr:colOff>
      <xdr:row>62</xdr:row>
      <xdr:rowOff>56642</xdr:rowOff>
    </xdr:to>
    <xdr:sp macro="" textlink="">
      <xdr:nvSpPr>
        <xdr:cNvPr id="156" name="楕円 155"/>
        <xdr:cNvSpPr/>
      </xdr:nvSpPr>
      <xdr:spPr>
        <a:xfrm>
          <a:off x="2286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57" name="テキスト ボックス 156"/>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8" name="楕円 157"/>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59" name="テキスト ボックス 158"/>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[410,392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面積が広く、それに伴う公共施設が多いため職員確保が必要であり、これに伴う人件費が類似団体平均値を上回る要因となっている。人件費・物件費等の削減は引き続き行っていくが、人口減少により今後も類似団体内平均値を上回る数値が推計され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97338</xdr:rowOff>
    </xdr:from>
    <xdr:to>
      <xdr:col>23</xdr:col>
      <xdr:colOff>133350</xdr:colOff>
      <xdr:row>87</xdr:row>
      <xdr:rowOff>132810</xdr:rowOff>
    </xdr:to>
    <xdr:cxnSp macro="">
      <xdr:nvCxnSpPr>
        <xdr:cNvPr id="194" name="直線コネクタ 193"/>
        <xdr:cNvCxnSpPr/>
      </xdr:nvCxnSpPr>
      <xdr:spPr>
        <a:xfrm>
          <a:off x="4114800" y="15013488"/>
          <a:ext cx="838200" cy="3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113605</xdr:rowOff>
    </xdr:from>
    <xdr:ext cx="762000" cy="259045"/>
    <xdr:sp macro="" textlink="">
      <xdr:nvSpPr>
        <xdr:cNvPr id="195" name="人件費・物件費等の状況平均値テキスト"/>
        <xdr:cNvSpPr txBox="1"/>
      </xdr:nvSpPr>
      <xdr:spPr>
        <a:xfrm>
          <a:off x="5041900" y="1434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97338</xdr:rowOff>
    </xdr:from>
    <xdr:to>
      <xdr:col>19</xdr:col>
      <xdr:colOff>133350</xdr:colOff>
      <xdr:row>87</xdr:row>
      <xdr:rowOff>102462</xdr:rowOff>
    </xdr:to>
    <xdr:cxnSp macro="">
      <xdr:nvCxnSpPr>
        <xdr:cNvPr id="197" name="直線コネクタ 196"/>
        <xdr:cNvCxnSpPr/>
      </xdr:nvCxnSpPr>
      <xdr:spPr>
        <a:xfrm flipV="1">
          <a:off x="3225800" y="15013488"/>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13115</xdr:rowOff>
    </xdr:from>
    <xdr:ext cx="736600" cy="259045"/>
    <xdr:sp macro="" textlink="">
      <xdr:nvSpPr>
        <xdr:cNvPr id="199" name="テキスト ボックス 198"/>
        <xdr:cNvSpPr txBox="1"/>
      </xdr:nvSpPr>
      <xdr:spPr>
        <a:xfrm>
          <a:off x="3733800" y="142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53482</xdr:rowOff>
    </xdr:from>
    <xdr:to>
      <xdr:col>15</xdr:col>
      <xdr:colOff>82550</xdr:colOff>
      <xdr:row>87</xdr:row>
      <xdr:rowOff>102462</xdr:rowOff>
    </xdr:to>
    <xdr:cxnSp macro="">
      <xdr:nvCxnSpPr>
        <xdr:cNvPr id="200" name="直線コネクタ 199"/>
        <xdr:cNvCxnSpPr/>
      </xdr:nvCxnSpPr>
      <xdr:spPr>
        <a:xfrm>
          <a:off x="2336800" y="14969632"/>
          <a:ext cx="889000" cy="4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141460</xdr:rowOff>
    </xdr:from>
    <xdr:ext cx="762000" cy="259045"/>
    <xdr:sp macro="" textlink="">
      <xdr:nvSpPr>
        <xdr:cNvPr id="202" name="テキスト ボックス 201"/>
        <xdr:cNvSpPr txBox="1"/>
      </xdr:nvSpPr>
      <xdr:spPr>
        <a:xfrm>
          <a:off x="2844800" y="142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53482</xdr:rowOff>
    </xdr:from>
    <xdr:to>
      <xdr:col>11</xdr:col>
      <xdr:colOff>31750</xdr:colOff>
      <xdr:row>87</xdr:row>
      <xdr:rowOff>105519</xdr:rowOff>
    </xdr:to>
    <xdr:cxnSp macro="">
      <xdr:nvCxnSpPr>
        <xdr:cNvPr id="203" name="直線コネクタ 202"/>
        <xdr:cNvCxnSpPr/>
      </xdr:nvCxnSpPr>
      <xdr:spPr>
        <a:xfrm flipV="1">
          <a:off x="1447800" y="14969632"/>
          <a:ext cx="889000" cy="5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5" name="テキスト ボックス 204"/>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120431</xdr:rowOff>
    </xdr:from>
    <xdr:ext cx="762000" cy="259045"/>
    <xdr:sp macro="" textlink="">
      <xdr:nvSpPr>
        <xdr:cNvPr id="207" name="テキスト ボックス 206"/>
        <xdr:cNvSpPr txBox="1"/>
      </xdr:nvSpPr>
      <xdr:spPr>
        <a:xfrm>
          <a:off x="1066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82010</xdr:rowOff>
    </xdr:from>
    <xdr:to>
      <xdr:col>23</xdr:col>
      <xdr:colOff>184150</xdr:colOff>
      <xdr:row>88</xdr:row>
      <xdr:rowOff>12160</xdr:rowOff>
    </xdr:to>
    <xdr:sp macro="" textlink="">
      <xdr:nvSpPr>
        <xdr:cNvPr id="213" name="楕円 212"/>
        <xdr:cNvSpPr/>
      </xdr:nvSpPr>
      <xdr:spPr>
        <a:xfrm>
          <a:off x="4902200" y="149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54087</xdr:rowOff>
    </xdr:from>
    <xdr:ext cx="762000" cy="259045"/>
    <xdr:sp macro="" textlink="">
      <xdr:nvSpPr>
        <xdr:cNvPr id="214" name="人件費・物件費等の状況該当値テキスト"/>
        <xdr:cNvSpPr txBox="1"/>
      </xdr:nvSpPr>
      <xdr:spPr>
        <a:xfrm>
          <a:off x="5041900" y="149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46538</xdr:rowOff>
    </xdr:from>
    <xdr:to>
      <xdr:col>19</xdr:col>
      <xdr:colOff>184150</xdr:colOff>
      <xdr:row>87</xdr:row>
      <xdr:rowOff>148138</xdr:rowOff>
    </xdr:to>
    <xdr:sp macro="" textlink="">
      <xdr:nvSpPr>
        <xdr:cNvPr id="215" name="楕円 214"/>
        <xdr:cNvSpPr/>
      </xdr:nvSpPr>
      <xdr:spPr>
        <a:xfrm>
          <a:off x="4064000" y="1496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132915</xdr:rowOff>
    </xdr:from>
    <xdr:ext cx="736600" cy="259045"/>
    <xdr:sp macro="" textlink="">
      <xdr:nvSpPr>
        <xdr:cNvPr id="216" name="テキスト ボックス 215"/>
        <xdr:cNvSpPr txBox="1"/>
      </xdr:nvSpPr>
      <xdr:spPr>
        <a:xfrm>
          <a:off x="3733800" y="15049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51662</xdr:rowOff>
    </xdr:from>
    <xdr:to>
      <xdr:col>15</xdr:col>
      <xdr:colOff>133350</xdr:colOff>
      <xdr:row>87</xdr:row>
      <xdr:rowOff>153262</xdr:rowOff>
    </xdr:to>
    <xdr:sp macro="" textlink="">
      <xdr:nvSpPr>
        <xdr:cNvPr id="217" name="楕円 216"/>
        <xdr:cNvSpPr/>
      </xdr:nvSpPr>
      <xdr:spPr>
        <a:xfrm>
          <a:off x="3175000" y="1496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138039</xdr:rowOff>
    </xdr:from>
    <xdr:ext cx="762000" cy="259045"/>
    <xdr:sp macro="" textlink="">
      <xdr:nvSpPr>
        <xdr:cNvPr id="218" name="テキスト ボックス 217"/>
        <xdr:cNvSpPr txBox="1"/>
      </xdr:nvSpPr>
      <xdr:spPr>
        <a:xfrm>
          <a:off x="2844800" y="1505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2682</xdr:rowOff>
    </xdr:from>
    <xdr:to>
      <xdr:col>11</xdr:col>
      <xdr:colOff>82550</xdr:colOff>
      <xdr:row>87</xdr:row>
      <xdr:rowOff>104282</xdr:rowOff>
    </xdr:to>
    <xdr:sp macro="" textlink="">
      <xdr:nvSpPr>
        <xdr:cNvPr id="219" name="楕円 218"/>
        <xdr:cNvSpPr/>
      </xdr:nvSpPr>
      <xdr:spPr>
        <a:xfrm>
          <a:off x="2286000" y="1491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89059</xdr:rowOff>
    </xdr:from>
    <xdr:ext cx="762000" cy="259045"/>
    <xdr:sp macro="" textlink="">
      <xdr:nvSpPr>
        <xdr:cNvPr id="220" name="テキスト ボックス 219"/>
        <xdr:cNvSpPr txBox="1"/>
      </xdr:nvSpPr>
      <xdr:spPr>
        <a:xfrm>
          <a:off x="1955800" y="1500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54719</xdr:rowOff>
    </xdr:from>
    <xdr:to>
      <xdr:col>7</xdr:col>
      <xdr:colOff>31750</xdr:colOff>
      <xdr:row>87</xdr:row>
      <xdr:rowOff>156319</xdr:rowOff>
    </xdr:to>
    <xdr:sp macro="" textlink="">
      <xdr:nvSpPr>
        <xdr:cNvPr id="221" name="楕円 220"/>
        <xdr:cNvSpPr/>
      </xdr:nvSpPr>
      <xdr:spPr>
        <a:xfrm>
          <a:off x="1397000" y="149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141096</xdr:rowOff>
    </xdr:from>
    <xdr:ext cx="762000" cy="259045"/>
    <xdr:sp macro="" textlink="">
      <xdr:nvSpPr>
        <xdr:cNvPr id="222" name="テキスト ボックス 221"/>
        <xdr:cNvSpPr txBox="1"/>
      </xdr:nvSpPr>
      <xdr:spPr>
        <a:xfrm>
          <a:off x="1066800" y="1505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現在の年齢構成は高いが、今後は均衡化されていき、また、平成１９年度から地域給が導入され人件費を抑制している。さらに、平成２０年度から独自削減を行っている。今後とも同様になると推計される。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101600</xdr:rowOff>
    </xdr:to>
    <xdr:cxnSp macro="">
      <xdr:nvCxnSpPr>
        <xdr:cNvPr id="256" name="直線コネクタ 255"/>
        <xdr:cNvCxnSpPr/>
      </xdr:nvCxnSpPr>
      <xdr:spPr>
        <a:xfrm flipV="1">
          <a:off x="16179800" y="1480608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109643</xdr:rowOff>
    </xdr:to>
    <xdr:cxnSp macro="">
      <xdr:nvCxnSpPr>
        <xdr:cNvPr id="259" name="直線コネクタ 258"/>
        <xdr:cNvCxnSpPr/>
      </xdr:nvCxnSpPr>
      <xdr:spPr>
        <a:xfrm flipV="1">
          <a:off x="15290800" y="1484630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109643</xdr:rowOff>
    </xdr:from>
    <xdr:to>
      <xdr:col>72</xdr:col>
      <xdr:colOff>203200</xdr:colOff>
      <xdr:row>86</xdr:row>
      <xdr:rowOff>133773</xdr:rowOff>
    </xdr:to>
    <xdr:cxnSp macro="">
      <xdr:nvCxnSpPr>
        <xdr:cNvPr id="262" name="直線コネクタ 261"/>
        <xdr:cNvCxnSpPr/>
      </xdr:nvCxnSpPr>
      <xdr:spPr>
        <a:xfrm flipV="1">
          <a:off x="14401800" y="148543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133773</xdr:rowOff>
    </xdr:from>
    <xdr:to>
      <xdr:col>68</xdr:col>
      <xdr:colOff>152400</xdr:colOff>
      <xdr:row>87</xdr:row>
      <xdr:rowOff>18627</xdr:rowOff>
    </xdr:to>
    <xdr:cxnSp macro="">
      <xdr:nvCxnSpPr>
        <xdr:cNvPr id="265" name="直線コネクタ 264"/>
        <xdr:cNvCxnSpPr/>
      </xdr:nvCxnSpPr>
      <xdr:spPr>
        <a:xfrm flipV="1">
          <a:off x="13512800" y="148784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69" name="テキスト ボックス 268"/>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5" name="楕円 274"/>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6"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7" name="楕円 276"/>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8" name="テキスト ボックス 277"/>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58843</xdr:rowOff>
    </xdr:from>
    <xdr:to>
      <xdr:col>73</xdr:col>
      <xdr:colOff>44450</xdr:colOff>
      <xdr:row>86</xdr:row>
      <xdr:rowOff>160443</xdr:rowOff>
    </xdr:to>
    <xdr:sp macro="" textlink="">
      <xdr:nvSpPr>
        <xdr:cNvPr id="279" name="楕円 278"/>
        <xdr:cNvSpPr/>
      </xdr:nvSpPr>
      <xdr:spPr>
        <a:xfrm>
          <a:off x="15240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145220</xdr:rowOff>
    </xdr:from>
    <xdr:ext cx="762000" cy="259045"/>
    <xdr:sp macro="" textlink="">
      <xdr:nvSpPr>
        <xdr:cNvPr id="280" name="テキスト ボックス 279"/>
        <xdr:cNvSpPr txBox="1"/>
      </xdr:nvSpPr>
      <xdr:spPr>
        <a:xfrm>
          <a:off x="14909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82973</xdr:rowOff>
    </xdr:from>
    <xdr:to>
      <xdr:col>68</xdr:col>
      <xdr:colOff>203200</xdr:colOff>
      <xdr:row>87</xdr:row>
      <xdr:rowOff>13123</xdr:rowOff>
    </xdr:to>
    <xdr:sp macro="" textlink="">
      <xdr:nvSpPr>
        <xdr:cNvPr id="281" name="楕円 280"/>
        <xdr:cNvSpPr/>
      </xdr:nvSpPr>
      <xdr:spPr>
        <a:xfrm>
          <a:off x="14351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169350</xdr:rowOff>
    </xdr:from>
    <xdr:ext cx="762000" cy="259045"/>
    <xdr:sp macro="" textlink="">
      <xdr:nvSpPr>
        <xdr:cNvPr id="282" name="テキスト ボックス 281"/>
        <xdr:cNvSpPr txBox="1"/>
      </xdr:nvSpPr>
      <xdr:spPr>
        <a:xfrm>
          <a:off x="14020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139277</xdr:rowOff>
    </xdr:from>
    <xdr:to>
      <xdr:col>64</xdr:col>
      <xdr:colOff>152400</xdr:colOff>
      <xdr:row>87</xdr:row>
      <xdr:rowOff>69427</xdr:rowOff>
    </xdr:to>
    <xdr:sp macro="" textlink="">
      <xdr:nvSpPr>
        <xdr:cNvPr id="283" name="楕円 282"/>
        <xdr:cNvSpPr/>
      </xdr:nvSpPr>
      <xdr:spPr>
        <a:xfrm>
          <a:off x="13462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54204</xdr:rowOff>
    </xdr:from>
    <xdr:ext cx="762000" cy="259045"/>
    <xdr:sp macro="" textlink="">
      <xdr:nvSpPr>
        <xdr:cNvPr id="284" name="テキスト ボックス 283"/>
        <xdr:cNvSpPr txBox="1"/>
      </xdr:nvSpPr>
      <xdr:spPr>
        <a:xfrm>
          <a:off x="13131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は減少傾向にあるが、行政面積が広く、それに伴う公共施設が多いため、保育所など職員確保が必要であるため、類似団体平均値を上回っている。適正な定員管理を引き続き行っていくが、人口減少により今後も類似団体内平均値を上回る数値が推計され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27649</xdr:rowOff>
    </xdr:from>
    <xdr:to>
      <xdr:col>81</xdr:col>
      <xdr:colOff>44450</xdr:colOff>
      <xdr:row>64</xdr:row>
      <xdr:rowOff>42817</xdr:rowOff>
    </xdr:to>
    <xdr:cxnSp macro="">
      <xdr:nvCxnSpPr>
        <xdr:cNvPr id="321" name="直線コネクタ 320"/>
        <xdr:cNvCxnSpPr/>
      </xdr:nvCxnSpPr>
      <xdr:spPr>
        <a:xfrm flipV="1">
          <a:off x="16179800" y="11000449"/>
          <a:ext cx="8382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2" name="定員管理の状況平均値テキスト"/>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42817</xdr:rowOff>
    </xdr:from>
    <xdr:to>
      <xdr:col>77</xdr:col>
      <xdr:colOff>44450</xdr:colOff>
      <xdr:row>64</xdr:row>
      <xdr:rowOff>70394</xdr:rowOff>
    </xdr:to>
    <xdr:cxnSp macro="">
      <xdr:nvCxnSpPr>
        <xdr:cNvPr id="324" name="直線コネクタ 323"/>
        <xdr:cNvCxnSpPr/>
      </xdr:nvCxnSpPr>
      <xdr:spPr>
        <a:xfrm flipV="1">
          <a:off x="15290800" y="1101561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6" name="テキスト ボックス 325"/>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24202</xdr:rowOff>
    </xdr:from>
    <xdr:to>
      <xdr:col>72</xdr:col>
      <xdr:colOff>203200</xdr:colOff>
      <xdr:row>64</xdr:row>
      <xdr:rowOff>70394</xdr:rowOff>
    </xdr:to>
    <xdr:cxnSp macro="">
      <xdr:nvCxnSpPr>
        <xdr:cNvPr id="327" name="直線コネクタ 326"/>
        <xdr:cNvCxnSpPr/>
      </xdr:nvCxnSpPr>
      <xdr:spPr>
        <a:xfrm>
          <a:off x="14401800" y="10997002"/>
          <a:ext cx="889000" cy="4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9" name="テキスト ボックス 328"/>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156355</xdr:rowOff>
    </xdr:from>
    <xdr:to>
      <xdr:col>68</xdr:col>
      <xdr:colOff>152400</xdr:colOff>
      <xdr:row>64</xdr:row>
      <xdr:rowOff>24202</xdr:rowOff>
    </xdr:to>
    <xdr:cxnSp macro="">
      <xdr:nvCxnSpPr>
        <xdr:cNvPr id="330" name="直線コネクタ 329"/>
        <xdr:cNvCxnSpPr/>
      </xdr:nvCxnSpPr>
      <xdr:spPr>
        <a:xfrm>
          <a:off x="13512800" y="10957705"/>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2" name="テキスト ボックス 331"/>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89570</xdr:rowOff>
    </xdr:from>
    <xdr:ext cx="762000" cy="259045"/>
    <xdr:sp macro="" textlink="">
      <xdr:nvSpPr>
        <xdr:cNvPr id="334" name="テキスト ボックス 333"/>
        <xdr:cNvSpPr txBox="1"/>
      </xdr:nvSpPr>
      <xdr:spPr>
        <a:xfrm>
          <a:off x="13131800" y="1037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148299</xdr:rowOff>
    </xdr:from>
    <xdr:to>
      <xdr:col>81</xdr:col>
      <xdr:colOff>95250</xdr:colOff>
      <xdr:row>64</xdr:row>
      <xdr:rowOff>78449</xdr:rowOff>
    </xdr:to>
    <xdr:sp macro="" textlink="">
      <xdr:nvSpPr>
        <xdr:cNvPr id="340" name="楕円 339"/>
        <xdr:cNvSpPr/>
      </xdr:nvSpPr>
      <xdr:spPr>
        <a:xfrm>
          <a:off x="16967200" y="109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120376</xdr:rowOff>
    </xdr:from>
    <xdr:ext cx="762000" cy="259045"/>
    <xdr:sp macro="" textlink="">
      <xdr:nvSpPr>
        <xdr:cNvPr id="341" name="定員管理の状況該当値テキスト"/>
        <xdr:cNvSpPr txBox="1"/>
      </xdr:nvSpPr>
      <xdr:spPr>
        <a:xfrm>
          <a:off x="17106900" y="109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163467</xdr:rowOff>
    </xdr:from>
    <xdr:to>
      <xdr:col>77</xdr:col>
      <xdr:colOff>95250</xdr:colOff>
      <xdr:row>64</xdr:row>
      <xdr:rowOff>93617</xdr:rowOff>
    </xdr:to>
    <xdr:sp macro="" textlink="">
      <xdr:nvSpPr>
        <xdr:cNvPr id="342" name="楕円 341"/>
        <xdr:cNvSpPr/>
      </xdr:nvSpPr>
      <xdr:spPr>
        <a:xfrm>
          <a:off x="16129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78394</xdr:rowOff>
    </xdr:from>
    <xdr:ext cx="736600" cy="259045"/>
    <xdr:sp macro="" textlink="">
      <xdr:nvSpPr>
        <xdr:cNvPr id="343" name="テキスト ボックス 342"/>
        <xdr:cNvSpPr txBox="1"/>
      </xdr:nvSpPr>
      <xdr:spPr>
        <a:xfrm>
          <a:off x="15798800" y="11051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19594</xdr:rowOff>
    </xdr:from>
    <xdr:to>
      <xdr:col>73</xdr:col>
      <xdr:colOff>44450</xdr:colOff>
      <xdr:row>64</xdr:row>
      <xdr:rowOff>121194</xdr:rowOff>
    </xdr:to>
    <xdr:sp macro="" textlink="">
      <xdr:nvSpPr>
        <xdr:cNvPr id="344" name="楕円 343"/>
        <xdr:cNvSpPr/>
      </xdr:nvSpPr>
      <xdr:spPr>
        <a:xfrm>
          <a:off x="15240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105971</xdr:rowOff>
    </xdr:from>
    <xdr:ext cx="762000" cy="259045"/>
    <xdr:sp macro="" textlink="">
      <xdr:nvSpPr>
        <xdr:cNvPr id="345" name="テキスト ボックス 344"/>
        <xdr:cNvSpPr txBox="1"/>
      </xdr:nvSpPr>
      <xdr:spPr>
        <a:xfrm>
          <a:off x="14909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144852</xdr:rowOff>
    </xdr:from>
    <xdr:to>
      <xdr:col>68</xdr:col>
      <xdr:colOff>203200</xdr:colOff>
      <xdr:row>64</xdr:row>
      <xdr:rowOff>75002</xdr:rowOff>
    </xdr:to>
    <xdr:sp macro="" textlink="">
      <xdr:nvSpPr>
        <xdr:cNvPr id="346" name="楕円 345"/>
        <xdr:cNvSpPr/>
      </xdr:nvSpPr>
      <xdr:spPr>
        <a:xfrm>
          <a:off x="14351000" y="1094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59779</xdr:rowOff>
    </xdr:from>
    <xdr:ext cx="762000" cy="259045"/>
    <xdr:sp macro="" textlink="">
      <xdr:nvSpPr>
        <xdr:cNvPr id="347" name="テキスト ボックス 346"/>
        <xdr:cNvSpPr txBox="1"/>
      </xdr:nvSpPr>
      <xdr:spPr>
        <a:xfrm>
          <a:off x="14020800" y="11032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105555</xdr:rowOff>
    </xdr:from>
    <xdr:to>
      <xdr:col>64</xdr:col>
      <xdr:colOff>152400</xdr:colOff>
      <xdr:row>64</xdr:row>
      <xdr:rowOff>35705</xdr:rowOff>
    </xdr:to>
    <xdr:sp macro="" textlink="">
      <xdr:nvSpPr>
        <xdr:cNvPr id="348" name="楕円 347"/>
        <xdr:cNvSpPr/>
      </xdr:nvSpPr>
      <xdr:spPr>
        <a:xfrm>
          <a:off x="13462000" y="1090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20482</xdr:rowOff>
    </xdr:from>
    <xdr:ext cx="762000" cy="259045"/>
    <xdr:sp macro="" textlink="">
      <xdr:nvSpPr>
        <xdr:cNvPr id="349" name="テキスト ボックス 348"/>
        <xdr:cNvSpPr txBox="1"/>
      </xdr:nvSpPr>
      <xdr:spPr>
        <a:xfrm>
          <a:off x="13131800" y="1099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平成１６年度の</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７・</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８減収補てん債一括償還により、</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１６単年度比率が高く、</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１６～</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１８の３ヵ年平均比率は１８％を超えていたが、</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２７～</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２９の３ヵ年平均比率は１０％を下回った。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平成２９年度に実施したごみ処理施設整備事業等に係る地方債の償還が始まることや、今後数年間は大規模事業の実施が予定されていることから、引き続き地方債発行の抑制に努めてゆく。</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163068</xdr:rowOff>
    </xdr:from>
    <xdr:to>
      <xdr:col>81</xdr:col>
      <xdr:colOff>44450</xdr:colOff>
      <xdr:row>42</xdr:row>
      <xdr:rowOff>1270</xdr:rowOff>
    </xdr:to>
    <xdr:cxnSp macro="">
      <xdr:nvCxnSpPr>
        <xdr:cNvPr id="380" name="直線コネクタ 379"/>
        <xdr:cNvCxnSpPr/>
      </xdr:nvCxnSpPr>
      <xdr:spPr>
        <a:xfrm flipV="1">
          <a:off x="16179800" y="719251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25400</xdr:rowOff>
    </xdr:to>
    <xdr:cxnSp macro="">
      <xdr:nvCxnSpPr>
        <xdr:cNvPr id="383" name="直線コネクタ 382"/>
        <xdr:cNvCxnSpPr/>
      </xdr:nvCxnSpPr>
      <xdr:spPr>
        <a:xfrm flipV="1">
          <a:off x="15290800" y="720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39878</xdr:rowOff>
    </xdr:to>
    <xdr:cxnSp macro="">
      <xdr:nvCxnSpPr>
        <xdr:cNvPr id="386" name="直線コネクタ 385"/>
        <xdr:cNvCxnSpPr/>
      </xdr:nvCxnSpPr>
      <xdr:spPr>
        <a:xfrm flipV="1">
          <a:off x="14401800" y="722630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39878</xdr:rowOff>
    </xdr:from>
    <xdr:to>
      <xdr:col>68</xdr:col>
      <xdr:colOff>152400</xdr:colOff>
      <xdr:row>42</xdr:row>
      <xdr:rowOff>59182</xdr:rowOff>
    </xdr:to>
    <xdr:cxnSp macro="">
      <xdr:nvCxnSpPr>
        <xdr:cNvPr id="389" name="直線コネクタ 388"/>
        <xdr:cNvCxnSpPr/>
      </xdr:nvCxnSpPr>
      <xdr:spPr>
        <a:xfrm flipV="1">
          <a:off x="13512800" y="724077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112268</xdr:rowOff>
    </xdr:from>
    <xdr:to>
      <xdr:col>81</xdr:col>
      <xdr:colOff>95250</xdr:colOff>
      <xdr:row>42</xdr:row>
      <xdr:rowOff>42418</xdr:rowOff>
    </xdr:to>
    <xdr:sp macro="" textlink="">
      <xdr:nvSpPr>
        <xdr:cNvPr id="399" name="楕円 398"/>
        <xdr:cNvSpPr/>
      </xdr:nvSpPr>
      <xdr:spPr>
        <a:xfrm>
          <a:off x="169672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84345</xdr:rowOff>
    </xdr:from>
    <xdr:ext cx="762000" cy="259045"/>
    <xdr:sp macro="" textlink="">
      <xdr:nvSpPr>
        <xdr:cNvPr id="400" name="公債費負担の状況該当値テキスト"/>
        <xdr:cNvSpPr txBox="1"/>
      </xdr:nvSpPr>
      <xdr:spPr>
        <a:xfrm>
          <a:off x="17106900" y="711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401" name="楕円 400"/>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402" name="テキスト ボックス 401"/>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3" name="楕円 402"/>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4" name="テキスト ボックス 403"/>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160528</xdr:rowOff>
    </xdr:from>
    <xdr:to>
      <xdr:col>68</xdr:col>
      <xdr:colOff>203200</xdr:colOff>
      <xdr:row>42</xdr:row>
      <xdr:rowOff>90678</xdr:rowOff>
    </xdr:to>
    <xdr:sp macro="" textlink="">
      <xdr:nvSpPr>
        <xdr:cNvPr id="405" name="楕円 404"/>
        <xdr:cNvSpPr/>
      </xdr:nvSpPr>
      <xdr:spPr>
        <a:xfrm>
          <a:off x="14351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75455</xdr:rowOff>
    </xdr:from>
    <xdr:ext cx="762000" cy="259045"/>
    <xdr:sp macro="" textlink="">
      <xdr:nvSpPr>
        <xdr:cNvPr id="406" name="テキスト ボックス 405"/>
        <xdr:cNvSpPr txBox="1"/>
      </xdr:nvSpPr>
      <xdr:spPr>
        <a:xfrm>
          <a:off x="14020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8382</xdr:rowOff>
    </xdr:from>
    <xdr:to>
      <xdr:col>64</xdr:col>
      <xdr:colOff>152400</xdr:colOff>
      <xdr:row>42</xdr:row>
      <xdr:rowOff>109982</xdr:rowOff>
    </xdr:to>
    <xdr:sp macro="" textlink="">
      <xdr:nvSpPr>
        <xdr:cNvPr id="407" name="楕円 406"/>
        <xdr:cNvSpPr/>
      </xdr:nvSpPr>
      <xdr:spPr>
        <a:xfrm>
          <a:off x="13462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94759</xdr:rowOff>
    </xdr:from>
    <xdr:ext cx="762000" cy="259045"/>
    <xdr:sp macro="" textlink="">
      <xdr:nvSpPr>
        <xdr:cNvPr id="408" name="テキスト ボックス 407"/>
        <xdr:cNvSpPr txBox="1"/>
      </xdr:nvSpPr>
      <xdr:spPr>
        <a:xfrm>
          <a:off x="13131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１４年度に地方債現在高のピークを迎え、以降は減少傾向にある中、平成２９年度はごみ処理施設整備事業の実施に伴う地方債現在高の増により２６．４％となったが、平成３０年度は、事業費の抑制を図り２０．５％に減少した。今後数年間は大規模事業の実施が予定されていることから、比率は上昇傾向に転じると推計され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77216</xdr:rowOff>
    </xdr:from>
    <xdr:to>
      <xdr:col>81</xdr:col>
      <xdr:colOff>44450</xdr:colOff>
      <xdr:row>15</xdr:row>
      <xdr:rowOff>134163</xdr:rowOff>
    </xdr:to>
    <xdr:cxnSp macro="">
      <xdr:nvCxnSpPr>
        <xdr:cNvPr id="440" name="直線コネクタ 439"/>
        <xdr:cNvCxnSpPr/>
      </xdr:nvCxnSpPr>
      <xdr:spPr>
        <a:xfrm flipV="1">
          <a:off x="16179800" y="2648966"/>
          <a:ext cx="8382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81077</xdr:rowOff>
    </xdr:from>
    <xdr:to>
      <xdr:col>77</xdr:col>
      <xdr:colOff>44450</xdr:colOff>
      <xdr:row>15</xdr:row>
      <xdr:rowOff>134163</xdr:rowOff>
    </xdr:to>
    <xdr:cxnSp macro="">
      <xdr:nvCxnSpPr>
        <xdr:cNvPr id="443" name="直線コネクタ 442"/>
        <xdr:cNvCxnSpPr/>
      </xdr:nvCxnSpPr>
      <xdr:spPr>
        <a:xfrm>
          <a:off x="15290800" y="2652827"/>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81077</xdr:rowOff>
    </xdr:from>
    <xdr:to>
      <xdr:col>72</xdr:col>
      <xdr:colOff>203200</xdr:colOff>
      <xdr:row>15</xdr:row>
      <xdr:rowOff>148641</xdr:rowOff>
    </xdr:to>
    <xdr:cxnSp macro="">
      <xdr:nvCxnSpPr>
        <xdr:cNvPr id="446" name="直線コネクタ 445"/>
        <xdr:cNvCxnSpPr/>
      </xdr:nvCxnSpPr>
      <xdr:spPr>
        <a:xfrm flipV="1">
          <a:off x="14401800" y="2652827"/>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148641</xdr:rowOff>
    </xdr:from>
    <xdr:to>
      <xdr:col>68</xdr:col>
      <xdr:colOff>152400</xdr:colOff>
      <xdr:row>16</xdr:row>
      <xdr:rowOff>116180</xdr:rowOff>
    </xdr:to>
    <xdr:cxnSp macro="">
      <xdr:nvCxnSpPr>
        <xdr:cNvPr id="449" name="直線コネクタ 448"/>
        <xdr:cNvCxnSpPr/>
      </xdr:nvCxnSpPr>
      <xdr:spPr>
        <a:xfrm flipV="1">
          <a:off x="13512800" y="2720391"/>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0" name="フローチャート: 判断 44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1" name="テキスト ボックス 45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2" name="フローチャート: 判断 45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3" name="テキスト ボックス 45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59" name="楕円 458"/>
        <xdr:cNvSpPr/>
      </xdr:nvSpPr>
      <xdr:spPr>
        <a:xfrm>
          <a:off x="169672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169943</xdr:rowOff>
    </xdr:from>
    <xdr:ext cx="762000" cy="259045"/>
    <xdr:sp macro="" textlink="">
      <xdr:nvSpPr>
        <xdr:cNvPr id="460" name="将来負担の状況該当値テキスト"/>
        <xdr:cNvSpPr txBox="1"/>
      </xdr:nvSpPr>
      <xdr:spPr>
        <a:xfrm>
          <a:off x="17106900" y="257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83363</xdr:rowOff>
    </xdr:from>
    <xdr:to>
      <xdr:col>77</xdr:col>
      <xdr:colOff>95250</xdr:colOff>
      <xdr:row>16</xdr:row>
      <xdr:rowOff>13513</xdr:rowOff>
    </xdr:to>
    <xdr:sp macro="" textlink="">
      <xdr:nvSpPr>
        <xdr:cNvPr id="461" name="楕円 460"/>
        <xdr:cNvSpPr/>
      </xdr:nvSpPr>
      <xdr:spPr>
        <a:xfrm>
          <a:off x="16129000" y="265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169740</xdr:rowOff>
    </xdr:from>
    <xdr:ext cx="736600" cy="259045"/>
    <xdr:sp macro="" textlink="">
      <xdr:nvSpPr>
        <xdr:cNvPr id="462" name="テキスト ボックス 461"/>
        <xdr:cNvSpPr txBox="1"/>
      </xdr:nvSpPr>
      <xdr:spPr>
        <a:xfrm>
          <a:off x="15798800" y="2741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30277</xdr:rowOff>
    </xdr:from>
    <xdr:to>
      <xdr:col>73</xdr:col>
      <xdr:colOff>44450</xdr:colOff>
      <xdr:row>15</xdr:row>
      <xdr:rowOff>131877</xdr:rowOff>
    </xdr:to>
    <xdr:sp macro="" textlink="">
      <xdr:nvSpPr>
        <xdr:cNvPr id="463" name="楕円 462"/>
        <xdr:cNvSpPr/>
      </xdr:nvSpPr>
      <xdr:spPr>
        <a:xfrm>
          <a:off x="15240000" y="26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116654</xdr:rowOff>
    </xdr:from>
    <xdr:ext cx="762000" cy="259045"/>
    <xdr:sp macro="" textlink="">
      <xdr:nvSpPr>
        <xdr:cNvPr id="464" name="テキスト ボックス 463"/>
        <xdr:cNvSpPr txBox="1"/>
      </xdr:nvSpPr>
      <xdr:spPr>
        <a:xfrm>
          <a:off x="14909800" y="26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97841</xdr:rowOff>
    </xdr:from>
    <xdr:to>
      <xdr:col>68</xdr:col>
      <xdr:colOff>203200</xdr:colOff>
      <xdr:row>16</xdr:row>
      <xdr:rowOff>27991</xdr:rowOff>
    </xdr:to>
    <xdr:sp macro="" textlink="">
      <xdr:nvSpPr>
        <xdr:cNvPr id="465" name="楕円 464"/>
        <xdr:cNvSpPr/>
      </xdr:nvSpPr>
      <xdr:spPr>
        <a:xfrm>
          <a:off x="14351000" y="2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12768</xdr:rowOff>
    </xdr:from>
    <xdr:ext cx="762000" cy="259045"/>
    <xdr:sp macro="" textlink="">
      <xdr:nvSpPr>
        <xdr:cNvPr id="466" name="テキスト ボックス 465"/>
        <xdr:cNvSpPr txBox="1"/>
      </xdr:nvSpPr>
      <xdr:spPr>
        <a:xfrm>
          <a:off x="14020800" y="2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65380</xdr:rowOff>
    </xdr:from>
    <xdr:to>
      <xdr:col>64</xdr:col>
      <xdr:colOff>152400</xdr:colOff>
      <xdr:row>16</xdr:row>
      <xdr:rowOff>166980</xdr:rowOff>
    </xdr:to>
    <xdr:sp macro="" textlink="">
      <xdr:nvSpPr>
        <xdr:cNvPr id="467" name="楕円 466"/>
        <xdr:cNvSpPr/>
      </xdr:nvSpPr>
      <xdr:spPr>
        <a:xfrm>
          <a:off x="13462000" y="28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151757</xdr:rowOff>
    </xdr:from>
    <xdr:ext cx="762000" cy="259045"/>
    <xdr:sp macro="" textlink="">
      <xdr:nvSpPr>
        <xdr:cNvPr id="468" name="テキスト ボックス 467"/>
        <xdr:cNvSpPr txBox="1"/>
      </xdr:nvSpPr>
      <xdr:spPr>
        <a:xfrm>
          <a:off x="13131800" y="28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7,619
7,532
1,099.37
11,450,061
11,318,675
82,765
5,741,194
11,719,682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類似団体内平均と比較すると、人件費にかかる経常収支比率は低くなっている。要因としては、職員を削減し、議員・各種委員の定数管理によるものである。今後とも適正な定数管理に努める。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72136</xdr:rowOff>
    </xdr:from>
    <xdr:to>
      <xdr:col>24</xdr:col>
      <xdr:colOff>25400</xdr:colOff>
      <xdr:row>36</xdr:row>
      <xdr:rowOff>72136</xdr:rowOff>
    </xdr:to>
    <xdr:cxnSp macro="">
      <xdr:nvCxnSpPr>
        <xdr:cNvPr id="64" name="直線コネクタ 63"/>
        <xdr:cNvCxnSpPr/>
      </xdr:nvCxnSpPr>
      <xdr:spPr>
        <a:xfrm>
          <a:off x="3987800" y="6244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72136</xdr:rowOff>
    </xdr:to>
    <xdr:cxnSp macro="">
      <xdr:nvCxnSpPr>
        <xdr:cNvPr id="67" name="直線コネクタ 66"/>
        <xdr:cNvCxnSpPr/>
      </xdr:nvCxnSpPr>
      <xdr:spPr>
        <a:xfrm>
          <a:off x="3098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26416</xdr:rowOff>
    </xdr:from>
    <xdr:to>
      <xdr:col>15</xdr:col>
      <xdr:colOff>98425</xdr:colOff>
      <xdr:row>36</xdr:row>
      <xdr:rowOff>58420</xdr:rowOff>
    </xdr:to>
    <xdr:cxnSp macro="">
      <xdr:nvCxnSpPr>
        <xdr:cNvPr id="70" name="直線コネクタ 69"/>
        <xdr:cNvCxnSpPr/>
      </xdr:nvCxnSpPr>
      <xdr:spPr>
        <a:xfrm>
          <a:off x="2209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26416</xdr:rowOff>
    </xdr:to>
    <xdr:cxnSp macro="">
      <xdr:nvCxnSpPr>
        <xdr:cNvPr id="73" name="直線コネクタ 72"/>
        <xdr:cNvCxnSpPr/>
      </xdr:nvCxnSpPr>
      <xdr:spPr>
        <a:xfrm>
          <a:off x="1320800" y="6198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21336</xdr:rowOff>
    </xdr:from>
    <xdr:to>
      <xdr:col>24</xdr:col>
      <xdr:colOff>76200</xdr:colOff>
      <xdr:row>36</xdr:row>
      <xdr:rowOff>122936</xdr:rowOff>
    </xdr:to>
    <xdr:sp macro="" textlink="">
      <xdr:nvSpPr>
        <xdr:cNvPr id="83" name="楕円 82"/>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37863</xdr:rowOff>
    </xdr:from>
    <xdr:ext cx="762000" cy="259045"/>
    <xdr:sp macro="" textlink="">
      <xdr:nvSpPr>
        <xdr:cNvPr id="84" name="人件費該当値テキスト"/>
        <xdr:cNvSpPr txBox="1"/>
      </xdr:nvSpPr>
      <xdr:spPr>
        <a:xfrm>
          <a:off x="4914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21336</xdr:rowOff>
    </xdr:from>
    <xdr:to>
      <xdr:col>20</xdr:col>
      <xdr:colOff>38100</xdr:colOff>
      <xdr:row>36</xdr:row>
      <xdr:rowOff>122936</xdr:rowOff>
    </xdr:to>
    <xdr:sp macro="" textlink="">
      <xdr:nvSpPr>
        <xdr:cNvPr id="85" name="楕円 84"/>
        <xdr:cNvSpPr/>
      </xdr:nvSpPr>
      <xdr:spPr>
        <a:xfrm>
          <a:off x="3937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133113</xdr:rowOff>
    </xdr:from>
    <xdr:ext cx="736600" cy="259045"/>
    <xdr:sp macro="" textlink="">
      <xdr:nvSpPr>
        <xdr:cNvPr id="86" name="テキスト ボックス 85"/>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147066</xdr:rowOff>
    </xdr:from>
    <xdr:to>
      <xdr:col>11</xdr:col>
      <xdr:colOff>60325</xdr:colOff>
      <xdr:row>36</xdr:row>
      <xdr:rowOff>77216</xdr:rowOff>
    </xdr:to>
    <xdr:sp macro="" textlink="">
      <xdr:nvSpPr>
        <xdr:cNvPr id="89" name="楕円 88"/>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87393</xdr:rowOff>
    </xdr:from>
    <xdr:ext cx="762000" cy="259045"/>
    <xdr:sp macro="" textlink="">
      <xdr:nvSpPr>
        <xdr:cNvPr id="90" name="テキスト ボックス 89"/>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すると、物件費に係る経常収支比率は高くなっている。要因としては、行政面積が広く、それに伴う公共施設が多いため、施設の管理・運営のため民間委託や臨時職員の雇用を行っており、常設保育所・へき地保育所などでも臨時職員の雇用による運営を行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56134</xdr:rowOff>
    </xdr:from>
    <xdr:to>
      <xdr:col>82</xdr:col>
      <xdr:colOff>107950</xdr:colOff>
      <xdr:row>17</xdr:row>
      <xdr:rowOff>106426</xdr:rowOff>
    </xdr:to>
    <xdr:cxnSp macro="">
      <xdr:nvCxnSpPr>
        <xdr:cNvPr id="122" name="直線コネクタ 121"/>
        <xdr:cNvCxnSpPr/>
      </xdr:nvCxnSpPr>
      <xdr:spPr>
        <a:xfrm>
          <a:off x="15671800" y="29707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17</xdr:row>
      <xdr:rowOff>56134</xdr:rowOff>
    </xdr:to>
    <xdr:cxnSp macro="">
      <xdr:nvCxnSpPr>
        <xdr:cNvPr id="125" name="直線コネクタ 124"/>
        <xdr:cNvCxnSpPr/>
      </xdr:nvCxnSpPr>
      <xdr:spPr>
        <a:xfrm>
          <a:off x="14782800" y="2966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51562</xdr:rowOff>
    </xdr:to>
    <xdr:cxnSp macro="">
      <xdr:nvCxnSpPr>
        <xdr:cNvPr id="128" name="直線コネクタ 127"/>
        <xdr:cNvCxnSpPr/>
      </xdr:nvCxnSpPr>
      <xdr:spPr>
        <a:xfrm>
          <a:off x="13893800" y="29570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17</xdr:row>
      <xdr:rowOff>65278</xdr:rowOff>
    </xdr:to>
    <xdr:cxnSp macro="">
      <xdr:nvCxnSpPr>
        <xdr:cNvPr id="131" name="直線コネクタ 130"/>
        <xdr:cNvCxnSpPr/>
      </xdr:nvCxnSpPr>
      <xdr:spPr>
        <a:xfrm flipV="1">
          <a:off x="13004800" y="2957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55626</xdr:rowOff>
    </xdr:from>
    <xdr:to>
      <xdr:col>82</xdr:col>
      <xdr:colOff>158750</xdr:colOff>
      <xdr:row>17</xdr:row>
      <xdr:rowOff>157226</xdr:rowOff>
    </xdr:to>
    <xdr:sp macro="" textlink="">
      <xdr:nvSpPr>
        <xdr:cNvPr id="141" name="楕円 140"/>
        <xdr:cNvSpPr/>
      </xdr:nvSpPr>
      <xdr:spPr>
        <a:xfrm>
          <a:off x="164592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27703</xdr:rowOff>
    </xdr:from>
    <xdr:ext cx="762000" cy="259045"/>
    <xdr:sp macro="" textlink="">
      <xdr:nvSpPr>
        <xdr:cNvPr id="142" name="物件費該当値テキスト"/>
        <xdr:cNvSpPr txBox="1"/>
      </xdr:nvSpPr>
      <xdr:spPr>
        <a:xfrm>
          <a:off x="165989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5334</xdr:rowOff>
    </xdr:from>
    <xdr:to>
      <xdr:col>78</xdr:col>
      <xdr:colOff>120650</xdr:colOff>
      <xdr:row>17</xdr:row>
      <xdr:rowOff>106934</xdr:rowOff>
    </xdr:to>
    <xdr:sp macro="" textlink="">
      <xdr:nvSpPr>
        <xdr:cNvPr id="143" name="楕円 142"/>
        <xdr:cNvSpPr/>
      </xdr:nvSpPr>
      <xdr:spPr>
        <a:xfrm>
          <a:off x="15621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44" name="テキスト ボックス 143"/>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45" name="楕円 144"/>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87139</xdr:rowOff>
    </xdr:from>
    <xdr:ext cx="762000" cy="259045"/>
    <xdr:sp macro="" textlink="">
      <xdr:nvSpPr>
        <xdr:cNvPr id="146" name="テキスト ボックス 145"/>
        <xdr:cNvSpPr txBox="1"/>
      </xdr:nvSpPr>
      <xdr:spPr>
        <a:xfrm>
          <a:off x="14401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163068</xdr:rowOff>
    </xdr:from>
    <xdr:to>
      <xdr:col>69</xdr:col>
      <xdr:colOff>142875</xdr:colOff>
      <xdr:row>17</xdr:row>
      <xdr:rowOff>93218</xdr:rowOff>
    </xdr:to>
    <xdr:sp macro="" textlink="">
      <xdr:nvSpPr>
        <xdr:cNvPr id="147" name="楕円 146"/>
        <xdr:cNvSpPr/>
      </xdr:nvSpPr>
      <xdr:spPr>
        <a:xfrm>
          <a:off x="13843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48" name="テキスト ボックス 147"/>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49" name="楕円 148"/>
        <xdr:cNvSpPr/>
      </xdr:nvSpPr>
      <xdr:spPr>
        <a:xfrm>
          <a:off x="12954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50" name="テキスト ボックス 149"/>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類似団体内平均と比較すると、扶助費にかかる経常収支比率は低くなっており、平成２３年度以降も同様な形で推移しているため、今後も同様の傾向が続くと考えられる。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xdr:rowOff>
    </xdr:from>
    <xdr:to>
      <xdr:col>24</xdr:col>
      <xdr:colOff>25400</xdr:colOff>
      <xdr:row>53</xdr:row>
      <xdr:rowOff>69850</xdr:rowOff>
    </xdr:to>
    <xdr:cxnSp macro="">
      <xdr:nvCxnSpPr>
        <xdr:cNvPr id="183" name="直線コネクタ 182"/>
        <xdr:cNvCxnSpPr/>
      </xdr:nvCxnSpPr>
      <xdr:spPr>
        <a:xfrm flipV="1">
          <a:off x="3987800" y="9099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xdr:rowOff>
    </xdr:from>
    <xdr:to>
      <xdr:col>19</xdr:col>
      <xdr:colOff>187325</xdr:colOff>
      <xdr:row>53</xdr:row>
      <xdr:rowOff>69850</xdr:rowOff>
    </xdr:to>
    <xdr:cxnSp macro="">
      <xdr:nvCxnSpPr>
        <xdr:cNvPr id="186" name="直線コネクタ 185"/>
        <xdr:cNvCxnSpPr/>
      </xdr:nvCxnSpPr>
      <xdr:spPr>
        <a:xfrm>
          <a:off x="3098800" y="9099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xdr:rowOff>
    </xdr:from>
    <xdr:to>
      <xdr:col>15</xdr:col>
      <xdr:colOff>98425</xdr:colOff>
      <xdr:row>53</xdr:row>
      <xdr:rowOff>50800</xdr:rowOff>
    </xdr:to>
    <xdr:cxnSp macro="">
      <xdr:nvCxnSpPr>
        <xdr:cNvPr id="189" name="直線コネクタ 188"/>
        <xdr:cNvCxnSpPr/>
      </xdr:nvCxnSpPr>
      <xdr:spPr>
        <a:xfrm flipV="1">
          <a:off x="2209800" y="9099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146050</xdr:rowOff>
    </xdr:from>
    <xdr:to>
      <xdr:col>11</xdr:col>
      <xdr:colOff>9525</xdr:colOff>
      <xdr:row>53</xdr:row>
      <xdr:rowOff>50800</xdr:rowOff>
    </xdr:to>
    <xdr:cxnSp macro="">
      <xdr:nvCxnSpPr>
        <xdr:cNvPr id="192" name="直線コネクタ 191"/>
        <xdr:cNvCxnSpPr/>
      </xdr:nvCxnSpPr>
      <xdr:spPr>
        <a:xfrm>
          <a:off x="1320800" y="9061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196" name="テキスト ボックス 195"/>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133350</xdr:rowOff>
    </xdr:from>
    <xdr:to>
      <xdr:col>24</xdr:col>
      <xdr:colOff>76200</xdr:colOff>
      <xdr:row>53</xdr:row>
      <xdr:rowOff>63500</xdr:rowOff>
    </xdr:to>
    <xdr:sp macro="" textlink="">
      <xdr:nvSpPr>
        <xdr:cNvPr id="202" name="楕円 201"/>
        <xdr:cNvSpPr/>
      </xdr:nvSpPr>
      <xdr:spPr>
        <a:xfrm>
          <a:off x="47752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41927</xdr:rowOff>
    </xdr:from>
    <xdr:ext cx="762000" cy="259045"/>
    <xdr:sp macro="" textlink="">
      <xdr:nvSpPr>
        <xdr:cNvPr id="203" name="扶助費該当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4" name="楕円 203"/>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5" name="テキスト ボックス 204"/>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133350</xdr:rowOff>
    </xdr:from>
    <xdr:to>
      <xdr:col>15</xdr:col>
      <xdr:colOff>149225</xdr:colOff>
      <xdr:row>53</xdr:row>
      <xdr:rowOff>63500</xdr:rowOff>
    </xdr:to>
    <xdr:sp macro="" textlink="">
      <xdr:nvSpPr>
        <xdr:cNvPr id="206" name="楕円 205"/>
        <xdr:cNvSpPr/>
      </xdr:nvSpPr>
      <xdr:spPr>
        <a:xfrm>
          <a:off x="3048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73677</xdr:rowOff>
    </xdr:from>
    <xdr:ext cx="762000" cy="259045"/>
    <xdr:sp macro="" textlink="">
      <xdr:nvSpPr>
        <xdr:cNvPr id="207" name="テキスト ボックス 206"/>
        <xdr:cNvSpPr txBox="1"/>
      </xdr:nvSpPr>
      <xdr:spPr>
        <a:xfrm>
          <a:off x="2717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0</xdr:rowOff>
    </xdr:from>
    <xdr:to>
      <xdr:col>11</xdr:col>
      <xdr:colOff>60325</xdr:colOff>
      <xdr:row>53</xdr:row>
      <xdr:rowOff>101600</xdr:rowOff>
    </xdr:to>
    <xdr:sp macro="" textlink="">
      <xdr:nvSpPr>
        <xdr:cNvPr id="208" name="楕円 207"/>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111777</xdr:rowOff>
    </xdr:from>
    <xdr:ext cx="762000" cy="259045"/>
    <xdr:sp macro="" textlink="">
      <xdr:nvSpPr>
        <xdr:cNvPr id="209" name="テキスト ボックス 208"/>
        <xdr:cNvSpPr txBox="1"/>
      </xdr:nvSpPr>
      <xdr:spPr>
        <a:xfrm>
          <a:off x="1828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95250</xdr:rowOff>
    </xdr:from>
    <xdr:to>
      <xdr:col>6</xdr:col>
      <xdr:colOff>171450</xdr:colOff>
      <xdr:row>53</xdr:row>
      <xdr:rowOff>25400</xdr:rowOff>
    </xdr:to>
    <xdr:sp macro="" textlink="">
      <xdr:nvSpPr>
        <xdr:cNvPr id="210" name="楕円 209"/>
        <xdr:cNvSpPr/>
      </xdr:nvSpPr>
      <xdr:spPr>
        <a:xfrm>
          <a:off x="1270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35577</xdr:rowOff>
    </xdr:from>
    <xdr:ext cx="762000" cy="259045"/>
    <xdr:sp macro="" textlink="">
      <xdr:nvSpPr>
        <xdr:cNvPr id="211" name="テキスト ボックス 210"/>
        <xdr:cNvSpPr txBox="1"/>
      </xdr:nvSpPr>
      <xdr:spPr>
        <a:xfrm>
          <a:off x="939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類似団体平均と比較すると、その他に係る経常収支費はほぼ同じ数値となっている。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平成３０年度は、道路橋りょうの維持補修費が昨年度より増加したため、前年より比率が高くなっている。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49276</xdr:rowOff>
    </xdr:from>
    <xdr:to>
      <xdr:col>82</xdr:col>
      <xdr:colOff>107950</xdr:colOff>
      <xdr:row>56</xdr:row>
      <xdr:rowOff>108712</xdr:rowOff>
    </xdr:to>
    <xdr:cxnSp macro="">
      <xdr:nvCxnSpPr>
        <xdr:cNvPr id="241" name="直線コネクタ 240"/>
        <xdr:cNvCxnSpPr/>
      </xdr:nvCxnSpPr>
      <xdr:spPr>
        <a:xfrm>
          <a:off x="15671800" y="965047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49276</xdr:rowOff>
    </xdr:from>
    <xdr:to>
      <xdr:col>78</xdr:col>
      <xdr:colOff>69850</xdr:colOff>
      <xdr:row>56</xdr:row>
      <xdr:rowOff>149860</xdr:rowOff>
    </xdr:to>
    <xdr:cxnSp macro="">
      <xdr:nvCxnSpPr>
        <xdr:cNvPr id="244" name="直線コネクタ 243"/>
        <xdr:cNvCxnSpPr/>
      </xdr:nvCxnSpPr>
      <xdr:spPr>
        <a:xfrm flipV="1">
          <a:off x="14782800" y="96504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67564</xdr:rowOff>
    </xdr:from>
    <xdr:to>
      <xdr:col>73</xdr:col>
      <xdr:colOff>180975</xdr:colOff>
      <xdr:row>56</xdr:row>
      <xdr:rowOff>149860</xdr:rowOff>
    </xdr:to>
    <xdr:cxnSp macro="">
      <xdr:nvCxnSpPr>
        <xdr:cNvPr id="247" name="直線コネクタ 246"/>
        <xdr:cNvCxnSpPr/>
      </xdr:nvCxnSpPr>
      <xdr:spPr>
        <a:xfrm>
          <a:off x="13893800" y="96687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67564</xdr:rowOff>
    </xdr:from>
    <xdr:to>
      <xdr:col>69</xdr:col>
      <xdr:colOff>92075</xdr:colOff>
      <xdr:row>57</xdr:row>
      <xdr:rowOff>69850</xdr:rowOff>
    </xdr:to>
    <xdr:cxnSp macro="">
      <xdr:nvCxnSpPr>
        <xdr:cNvPr id="250" name="直線コネクタ 249"/>
        <xdr:cNvCxnSpPr/>
      </xdr:nvCxnSpPr>
      <xdr:spPr>
        <a:xfrm flipV="1">
          <a:off x="13004800" y="966876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4" name="テキスト ボックス 253"/>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57912</xdr:rowOff>
    </xdr:from>
    <xdr:to>
      <xdr:col>82</xdr:col>
      <xdr:colOff>158750</xdr:colOff>
      <xdr:row>56</xdr:row>
      <xdr:rowOff>159512</xdr:rowOff>
    </xdr:to>
    <xdr:sp macro="" textlink="">
      <xdr:nvSpPr>
        <xdr:cNvPr id="260" name="楕円 259"/>
        <xdr:cNvSpPr/>
      </xdr:nvSpPr>
      <xdr:spPr>
        <a:xfrm>
          <a:off x="164592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74439</xdr:rowOff>
    </xdr:from>
    <xdr:ext cx="762000" cy="259045"/>
    <xdr:sp macro="" textlink="">
      <xdr:nvSpPr>
        <xdr:cNvPr id="261" name="その他該当値テキスト"/>
        <xdr:cNvSpPr txBox="1"/>
      </xdr:nvSpPr>
      <xdr:spPr>
        <a:xfrm>
          <a:off x="16598900" y="950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169926</xdr:rowOff>
    </xdr:from>
    <xdr:to>
      <xdr:col>78</xdr:col>
      <xdr:colOff>120650</xdr:colOff>
      <xdr:row>56</xdr:row>
      <xdr:rowOff>100076</xdr:rowOff>
    </xdr:to>
    <xdr:sp macro="" textlink="">
      <xdr:nvSpPr>
        <xdr:cNvPr id="262" name="楕円 261"/>
        <xdr:cNvSpPr/>
      </xdr:nvSpPr>
      <xdr:spPr>
        <a:xfrm>
          <a:off x="15621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110253</xdr:rowOff>
    </xdr:from>
    <xdr:ext cx="736600" cy="259045"/>
    <xdr:sp macro="" textlink="">
      <xdr:nvSpPr>
        <xdr:cNvPr id="263" name="テキスト ボックス 262"/>
        <xdr:cNvSpPr txBox="1"/>
      </xdr:nvSpPr>
      <xdr:spPr>
        <a:xfrm>
          <a:off x="15290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4" name="楕円 263"/>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65" name="テキスト ボックス 264"/>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xdr:rowOff>
    </xdr:from>
    <xdr:to>
      <xdr:col>69</xdr:col>
      <xdr:colOff>142875</xdr:colOff>
      <xdr:row>56</xdr:row>
      <xdr:rowOff>118364</xdr:rowOff>
    </xdr:to>
    <xdr:sp macro="" textlink="">
      <xdr:nvSpPr>
        <xdr:cNvPr id="266" name="楕円 265"/>
        <xdr:cNvSpPr/>
      </xdr:nvSpPr>
      <xdr:spPr>
        <a:xfrm>
          <a:off x="13843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128541</xdr:rowOff>
    </xdr:from>
    <xdr:ext cx="762000" cy="259045"/>
    <xdr:sp macro="" textlink="">
      <xdr:nvSpPr>
        <xdr:cNvPr id="267" name="テキスト ボックス 266"/>
        <xdr:cNvSpPr txBox="1"/>
      </xdr:nvSpPr>
      <xdr:spPr>
        <a:xfrm>
          <a:off x="13512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8" name="楕円 26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9" name="テキスト ボックス 268"/>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類似団体内平均と比較すると、補助費等に係る経常収支比率は高くなっている。要因としては、町立病院への補助金を支出しているためである。</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38</xdr:row>
      <xdr:rowOff>17272</xdr:rowOff>
    </xdr:to>
    <xdr:cxnSp macro="">
      <xdr:nvCxnSpPr>
        <xdr:cNvPr id="299" name="直線コネクタ 298"/>
        <xdr:cNvCxnSpPr/>
      </xdr:nvCxnSpPr>
      <xdr:spPr>
        <a:xfrm>
          <a:off x="15671800" y="64683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138430</xdr:rowOff>
    </xdr:to>
    <xdr:cxnSp macro="">
      <xdr:nvCxnSpPr>
        <xdr:cNvPr id="302" name="直線コネクタ 301"/>
        <xdr:cNvCxnSpPr/>
      </xdr:nvCxnSpPr>
      <xdr:spPr>
        <a:xfrm flipV="1">
          <a:off x="14782800" y="64683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37</xdr:row>
      <xdr:rowOff>138430</xdr:rowOff>
    </xdr:to>
    <xdr:cxnSp macro="">
      <xdr:nvCxnSpPr>
        <xdr:cNvPr id="305" name="直線コネクタ 304"/>
        <xdr:cNvCxnSpPr/>
      </xdr:nvCxnSpPr>
      <xdr:spPr>
        <a:xfrm>
          <a:off x="13893800" y="6463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120142</xdr:rowOff>
    </xdr:from>
    <xdr:to>
      <xdr:col>69</xdr:col>
      <xdr:colOff>92075</xdr:colOff>
      <xdr:row>37</xdr:row>
      <xdr:rowOff>133858</xdr:rowOff>
    </xdr:to>
    <xdr:cxnSp macro="">
      <xdr:nvCxnSpPr>
        <xdr:cNvPr id="308" name="直線コネクタ 307"/>
        <xdr:cNvCxnSpPr/>
      </xdr:nvCxnSpPr>
      <xdr:spPr>
        <a:xfrm flipV="1">
          <a:off x="13004800" y="6463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18" name="楕円 317"/>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19"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20" name="楕円 319"/>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21" name="テキスト ボックス 320"/>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22" name="楕円 321"/>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23" name="テキスト ボックス 322"/>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24" name="楕円 323"/>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25" name="テキスト ボックス 324"/>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26" name="楕円 325"/>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27" name="テキスト ボックス 326"/>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すると、公債費にかかる経常収支比率は低くなっており、平成３０年度においては、前年度より元利償還金が減少したため比率が下がっている。今後については、平成２９年度に実施したごみ処理施設整備事業等に係る地方債の償還が始まることや、今後数年間は大規模事業の実施が予定されていることから、引き続き地方債発行の抑制に努めてゆく。</a:t>
          </a: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100330</xdr:rowOff>
    </xdr:from>
    <xdr:to>
      <xdr:col>24</xdr:col>
      <xdr:colOff>25400</xdr:colOff>
      <xdr:row>76</xdr:row>
      <xdr:rowOff>123189</xdr:rowOff>
    </xdr:to>
    <xdr:cxnSp macro="">
      <xdr:nvCxnSpPr>
        <xdr:cNvPr id="359" name="直線コネクタ 358"/>
        <xdr:cNvCxnSpPr/>
      </xdr:nvCxnSpPr>
      <xdr:spPr>
        <a:xfrm flipV="1">
          <a:off x="3987800" y="131305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123189</xdr:rowOff>
    </xdr:from>
    <xdr:to>
      <xdr:col>19</xdr:col>
      <xdr:colOff>187325</xdr:colOff>
      <xdr:row>76</xdr:row>
      <xdr:rowOff>142239</xdr:rowOff>
    </xdr:to>
    <xdr:cxnSp macro="">
      <xdr:nvCxnSpPr>
        <xdr:cNvPr id="362" name="直線コネクタ 361"/>
        <xdr:cNvCxnSpPr/>
      </xdr:nvCxnSpPr>
      <xdr:spPr>
        <a:xfrm flipV="1">
          <a:off x="3098800" y="131533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76</xdr:row>
      <xdr:rowOff>142239</xdr:rowOff>
    </xdr:to>
    <xdr:cxnSp macro="">
      <xdr:nvCxnSpPr>
        <xdr:cNvPr id="365" name="直線コネクタ 364"/>
        <xdr:cNvCxnSpPr/>
      </xdr:nvCxnSpPr>
      <xdr:spPr>
        <a:xfrm>
          <a:off x="2209800" y="13172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76</xdr:row>
      <xdr:rowOff>165100</xdr:rowOff>
    </xdr:to>
    <xdr:cxnSp macro="">
      <xdr:nvCxnSpPr>
        <xdr:cNvPr id="368" name="直線コネクタ 367"/>
        <xdr:cNvCxnSpPr/>
      </xdr:nvCxnSpPr>
      <xdr:spPr>
        <a:xfrm flipV="1">
          <a:off x="1320800" y="13172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2" name="テキスト ボックス 371"/>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49530</xdr:rowOff>
    </xdr:from>
    <xdr:to>
      <xdr:col>24</xdr:col>
      <xdr:colOff>76200</xdr:colOff>
      <xdr:row>76</xdr:row>
      <xdr:rowOff>151130</xdr:rowOff>
    </xdr:to>
    <xdr:sp macro="" textlink="">
      <xdr:nvSpPr>
        <xdr:cNvPr id="378" name="楕円 377"/>
        <xdr:cNvSpPr/>
      </xdr:nvSpPr>
      <xdr:spPr>
        <a:xfrm>
          <a:off x="4775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66057</xdr:rowOff>
    </xdr:from>
    <xdr:ext cx="762000" cy="259045"/>
    <xdr:sp macro="" textlink="">
      <xdr:nvSpPr>
        <xdr:cNvPr id="379" name="公債費該当値テキスト"/>
        <xdr:cNvSpPr txBox="1"/>
      </xdr:nvSpPr>
      <xdr:spPr>
        <a:xfrm>
          <a:off x="4914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72389</xdr:rowOff>
    </xdr:from>
    <xdr:to>
      <xdr:col>20</xdr:col>
      <xdr:colOff>38100</xdr:colOff>
      <xdr:row>77</xdr:row>
      <xdr:rowOff>2539</xdr:rowOff>
    </xdr:to>
    <xdr:sp macro="" textlink="">
      <xdr:nvSpPr>
        <xdr:cNvPr id="380" name="楕円 379"/>
        <xdr:cNvSpPr/>
      </xdr:nvSpPr>
      <xdr:spPr>
        <a:xfrm>
          <a:off x="3937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12717</xdr:rowOff>
    </xdr:from>
    <xdr:ext cx="736600" cy="259045"/>
    <xdr:sp macro="" textlink="">
      <xdr:nvSpPr>
        <xdr:cNvPr id="381" name="テキスト ボックス 380"/>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82" name="楕円 381"/>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3" name="テキスト ボックス 382"/>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84" name="楕円 383"/>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85" name="テキスト ボックス 384"/>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6" name="楕円 385"/>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87" name="テキスト ボックス 386"/>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公債費以外に係る経常収支比率は、前年度より高くなっている。要因としては、道路橋りょうの維持補修費が昨年度より増加したためである。</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99241</xdr:rowOff>
    </xdr:from>
    <xdr:to>
      <xdr:col>82</xdr:col>
      <xdr:colOff>107950</xdr:colOff>
      <xdr:row>76</xdr:row>
      <xdr:rowOff>42092</xdr:rowOff>
    </xdr:to>
    <xdr:cxnSp macro="">
      <xdr:nvCxnSpPr>
        <xdr:cNvPr id="422" name="直線コネクタ 421"/>
        <xdr:cNvCxnSpPr/>
      </xdr:nvCxnSpPr>
      <xdr:spPr>
        <a:xfrm>
          <a:off x="15671800" y="12957991"/>
          <a:ext cx="8382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99241</xdr:rowOff>
    </xdr:from>
    <xdr:to>
      <xdr:col>78</xdr:col>
      <xdr:colOff>69850</xdr:colOff>
      <xdr:row>75</xdr:row>
      <xdr:rowOff>158024</xdr:rowOff>
    </xdr:to>
    <xdr:cxnSp macro="">
      <xdr:nvCxnSpPr>
        <xdr:cNvPr id="425" name="直線コネクタ 424"/>
        <xdr:cNvCxnSpPr/>
      </xdr:nvCxnSpPr>
      <xdr:spPr>
        <a:xfrm flipV="1">
          <a:off x="14782800" y="1295799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31948</xdr:rowOff>
    </xdr:from>
    <xdr:ext cx="736600" cy="259045"/>
    <xdr:sp macro="" textlink="">
      <xdr:nvSpPr>
        <xdr:cNvPr id="427" name="テキスト ボックス 426"/>
        <xdr:cNvSpPr txBox="1"/>
      </xdr:nvSpPr>
      <xdr:spPr>
        <a:xfrm>
          <a:off x="15290800" y="13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63319</xdr:rowOff>
    </xdr:from>
    <xdr:to>
      <xdr:col>73</xdr:col>
      <xdr:colOff>180975</xdr:colOff>
      <xdr:row>75</xdr:row>
      <xdr:rowOff>158024</xdr:rowOff>
    </xdr:to>
    <xdr:cxnSp macro="">
      <xdr:nvCxnSpPr>
        <xdr:cNvPr id="428" name="直線コネクタ 427"/>
        <xdr:cNvCxnSpPr/>
      </xdr:nvCxnSpPr>
      <xdr:spPr>
        <a:xfrm>
          <a:off x="13893800" y="12922069"/>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63319</xdr:rowOff>
    </xdr:from>
    <xdr:to>
      <xdr:col>69</xdr:col>
      <xdr:colOff>92075</xdr:colOff>
      <xdr:row>76</xdr:row>
      <xdr:rowOff>29029</xdr:rowOff>
    </xdr:to>
    <xdr:cxnSp macro="">
      <xdr:nvCxnSpPr>
        <xdr:cNvPr id="431" name="直線コネクタ 430"/>
        <xdr:cNvCxnSpPr/>
      </xdr:nvCxnSpPr>
      <xdr:spPr>
        <a:xfrm flipV="1">
          <a:off x="13004800" y="12922069"/>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41" name="楕円 440"/>
        <xdr:cNvSpPr/>
      </xdr:nvSpPr>
      <xdr:spPr>
        <a:xfrm>
          <a:off x="164592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134819</xdr:rowOff>
    </xdr:from>
    <xdr:ext cx="762000" cy="259045"/>
    <xdr:sp macro="" textlink="">
      <xdr:nvSpPr>
        <xdr:cNvPr id="442" name="公債費以外該当値テキスト"/>
        <xdr:cNvSpPr txBox="1"/>
      </xdr:nvSpPr>
      <xdr:spPr>
        <a:xfrm>
          <a:off x="16598900" y="1299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48441</xdr:rowOff>
    </xdr:from>
    <xdr:to>
      <xdr:col>78</xdr:col>
      <xdr:colOff>120650</xdr:colOff>
      <xdr:row>75</xdr:row>
      <xdr:rowOff>150040</xdr:rowOff>
    </xdr:to>
    <xdr:sp macro="" textlink="">
      <xdr:nvSpPr>
        <xdr:cNvPr id="443" name="楕円 442"/>
        <xdr:cNvSpPr/>
      </xdr:nvSpPr>
      <xdr:spPr>
        <a:xfrm>
          <a:off x="15621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160218</xdr:rowOff>
    </xdr:from>
    <xdr:ext cx="736600" cy="259045"/>
    <xdr:sp macro="" textlink="">
      <xdr:nvSpPr>
        <xdr:cNvPr id="444" name="テキスト ボックス 443"/>
        <xdr:cNvSpPr txBox="1"/>
      </xdr:nvSpPr>
      <xdr:spPr>
        <a:xfrm>
          <a:off x="15290800" y="1267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107224</xdr:rowOff>
    </xdr:from>
    <xdr:to>
      <xdr:col>74</xdr:col>
      <xdr:colOff>31750</xdr:colOff>
      <xdr:row>76</xdr:row>
      <xdr:rowOff>37374</xdr:rowOff>
    </xdr:to>
    <xdr:sp macro="" textlink="">
      <xdr:nvSpPr>
        <xdr:cNvPr id="445" name="楕円 444"/>
        <xdr:cNvSpPr/>
      </xdr:nvSpPr>
      <xdr:spPr>
        <a:xfrm>
          <a:off x="14732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22151</xdr:rowOff>
    </xdr:from>
    <xdr:ext cx="762000" cy="259045"/>
    <xdr:sp macro="" textlink="">
      <xdr:nvSpPr>
        <xdr:cNvPr id="446" name="テキスト ボックス 445"/>
        <xdr:cNvSpPr txBox="1"/>
      </xdr:nvSpPr>
      <xdr:spPr>
        <a:xfrm>
          <a:off x="14401800" y="1305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12519</xdr:rowOff>
    </xdr:from>
    <xdr:to>
      <xdr:col>69</xdr:col>
      <xdr:colOff>142875</xdr:colOff>
      <xdr:row>75</xdr:row>
      <xdr:rowOff>114119</xdr:rowOff>
    </xdr:to>
    <xdr:sp macro="" textlink="">
      <xdr:nvSpPr>
        <xdr:cNvPr id="447" name="楕円 446"/>
        <xdr:cNvSpPr/>
      </xdr:nvSpPr>
      <xdr:spPr>
        <a:xfrm>
          <a:off x="13843000" y="128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98896</xdr:rowOff>
    </xdr:from>
    <xdr:ext cx="762000" cy="259045"/>
    <xdr:sp macro="" textlink="">
      <xdr:nvSpPr>
        <xdr:cNvPr id="448" name="テキスト ボックス 447"/>
        <xdr:cNvSpPr txBox="1"/>
      </xdr:nvSpPr>
      <xdr:spPr>
        <a:xfrm>
          <a:off x="13512800" y="129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149679</xdr:rowOff>
    </xdr:from>
    <xdr:to>
      <xdr:col>65</xdr:col>
      <xdr:colOff>53975</xdr:colOff>
      <xdr:row>76</xdr:row>
      <xdr:rowOff>79829</xdr:rowOff>
    </xdr:to>
    <xdr:sp macro="" textlink="">
      <xdr:nvSpPr>
        <xdr:cNvPr id="449" name="楕円 448"/>
        <xdr:cNvSpPr/>
      </xdr:nvSpPr>
      <xdr:spPr>
        <a:xfrm>
          <a:off x="12954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64606</xdr:rowOff>
    </xdr:from>
    <xdr:ext cx="762000" cy="259045"/>
    <xdr:sp macro="" textlink="">
      <xdr:nvSpPr>
        <xdr:cNvPr id="450" name="テキスト ボックス 449"/>
        <xdr:cNvSpPr txBox="1"/>
      </xdr:nvSpPr>
      <xdr:spPr>
        <a:xfrm>
          <a:off x="12623800" y="1309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43426</xdr:rowOff>
    </xdr:from>
    <xdr:to>
      <xdr:col>29</xdr:col>
      <xdr:colOff>127000</xdr:colOff>
      <xdr:row>13</xdr:row>
      <xdr:rowOff>99261</xdr:rowOff>
    </xdr:to>
    <xdr:cxnSp macro="">
      <xdr:nvCxnSpPr>
        <xdr:cNvPr id="46" name="直線コネクタ 45"/>
        <xdr:cNvCxnSpPr/>
      </xdr:nvCxnSpPr>
      <xdr:spPr bwMode="auto">
        <a:xfrm flipV="1">
          <a:off x="5003800" y="2319901"/>
          <a:ext cx="647700" cy="55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50674</xdr:rowOff>
    </xdr:from>
    <xdr:ext cx="762000" cy="259045"/>
    <xdr:sp macro="" textlink="">
      <xdr:nvSpPr>
        <xdr:cNvPr id="47" name="人口1人当たり決算額の推移平均値テキスト130"/>
        <xdr:cNvSpPr txBox="1"/>
      </xdr:nvSpPr>
      <xdr:spPr>
        <a:xfrm>
          <a:off x="5740400" y="2841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99261</xdr:rowOff>
    </xdr:from>
    <xdr:to>
      <xdr:col>26</xdr:col>
      <xdr:colOff>50800</xdr:colOff>
      <xdr:row>13</xdr:row>
      <xdr:rowOff>109005</xdr:rowOff>
    </xdr:to>
    <xdr:cxnSp macro="">
      <xdr:nvCxnSpPr>
        <xdr:cNvPr id="49" name="直線コネクタ 48"/>
        <xdr:cNvCxnSpPr/>
      </xdr:nvCxnSpPr>
      <xdr:spPr bwMode="auto">
        <a:xfrm flipV="1">
          <a:off x="4305300" y="2375736"/>
          <a:ext cx="698500" cy="9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109005</xdr:rowOff>
    </xdr:from>
    <xdr:to>
      <xdr:col>22</xdr:col>
      <xdr:colOff>114300</xdr:colOff>
      <xdr:row>13</xdr:row>
      <xdr:rowOff>128625</xdr:rowOff>
    </xdr:to>
    <xdr:cxnSp macro="">
      <xdr:nvCxnSpPr>
        <xdr:cNvPr id="52" name="直線コネクタ 51"/>
        <xdr:cNvCxnSpPr/>
      </xdr:nvCxnSpPr>
      <xdr:spPr bwMode="auto">
        <a:xfrm flipV="1">
          <a:off x="3606800" y="2385480"/>
          <a:ext cx="698500" cy="19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128625</xdr:rowOff>
    </xdr:from>
    <xdr:to>
      <xdr:col>18</xdr:col>
      <xdr:colOff>177800</xdr:colOff>
      <xdr:row>14</xdr:row>
      <xdr:rowOff>4312</xdr:rowOff>
    </xdr:to>
    <xdr:cxnSp macro="">
      <xdr:nvCxnSpPr>
        <xdr:cNvPr id="55" name="直線コネクタ 54"/>
        <xdr:cNvCxnSpPr/>
      </xdr:nvCxnSpPr>
      <xdr:spPr bwMode="auto">
        <a:xfrm flipV="1">
          <a:off x="2908300" y="2405100"/>
          <a:ext cx="698500" cy="47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27025</xdr:rowOff>
    </xdr:from>
    <xdr:ext cx="762000" cy="259045"/>
    <xdr:sp macro="" textlink="">
      <xdr:nvSpPr>
        <xdr:cNvPr id="59" name="テキスト ボックス 58"/>
        <xdr:cNvSpPr txBox="1"/>
      </xdr:nvSpPr>
      <xdr:spPr>
        <a:xfrm>
          <a:off x="2527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164076</xdr:rowOff>
    </xdr:from>
    <xdr:to>
      <xdr:col>29</xdr:col>
      <xdr:colOff>177800</xdr:colOff>
      <xdr:row>13</xdr:row>
      <xdr:rowOff>94226</xdr:rowOff>
    </xdr:to>
    <xdr:sp macro="" textlink="">
      <xdr:nvSpPr>
        <xdr:cNvPr id="65" name="楕円 64"/>
        <xdr:cNvSpPr/>
      </xdr:nvSpPr>
      <xdr:spPr bwMode="auto">
        <a:xfrm>
          <a:off x="5600700" y="226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72653</xdr:rowOff>
    </xdr:from>
    <xdr:ext cx="762000" cy="259045"/>
    <xdr:sp macro="" textlink="">
      <xdr:nvSpPr>
        <xdr:cNvPr id="66" name="人口1人当たり決算額の推移該当値テキスト130"/>
        <xdr:cNvSpPr txBox="1"/>
      </xdr:nvSpPr>
      <xdr:spPr>
        <a:xfrm>
          <a:off x="5740400" y="217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48461</xdr:rowOff>
    </xdr:from>
    <xdr:to>
      <xdr:col>26</xdr:col>
      <xdr:colOff>101600</xdr:colOff>
      <xdr:row>13</xdr:row>
      <xdr:rowOff>150061</xdr:rowOff>
    </xdr:to>
    <xdr:sp macro="" textlink="">
      <xdr:nvSpPr>
        <xdr:cNvPr id="67" name="楕円 66"/>
        <xdr:cNvSpPr/>
      </xdr:nvSpPr>
      <xdr:spPr bwMode="auto">
        <a:xfrm>
          <a:off x="4953000" y="2324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160238</xdr:rowOff>
    </xdr:from>
    <xdr:ext cx="736600" cy="259045"/>
    <xdr:sp macro="" textlink="">
      <xdr:nvSpPr>
        <xdr:cNvPr id="68" name="テキスト ボックス 67"/>
        <xdr:cNvSpPr txBox="1"/>
      </xdr:nvSpPr>
      <xdr:spPr>
        <a:xfrm>
          <a:off x="4622800" y="209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58205</xdr:rowOff>
    </xdr:from>
    <xdr:to>
      <xdr:col>22</xdr:col>
      <xdr:colOff>165100</xdr:colOff>
      <xdr:row>13</xdr:row>
      <xdr:rowOff>159805</xdr:rowOff>
    </xdr:to>
    <xdr:sp macro="" textlink="">
      <xdr:nvSpPr>
        <xdr:cNvPr id="69" name="楕円 68"/>
        <xdr:cNvSpPr/>
      </xdr:nvSpPr>
      <xdr:spPr bwMode="auto">
        <a:xfrm>
          <a:off x="4254500" y="2334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169982</xdr:rowOff>
    </xdr:from>
    <xdr:ext cx="762000" cy="259045"/>
    <xdr:sp macro="" textlink="">
      <xdr:nvSpPr>
        <xdr:cNvPr id="70" name="テキスト ボックス 69"/>
        <xdr:cNvSpPr txBox="1"/>
      </xdr:nvSpPr>
      <xdr:spPr>
        <a:xfrm>
          <a:off x="3924300" y="210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77825</xdr:rowOff>
    </xdr:from>
    <xdr:to>
      <xdr:col>19</xdr:col>
      <xdr:colOff>38100</xdr:colOff>
      <xdr:row>14</xdr:row>
      <xdr:rowOff>7975</xdr:rowOff>
    </xdr:to>
    <xdr:sp macro="" textlink="">
      <xdr:nvSpPr>
        <xdr:cNvPr id="71" name="楕円 70"/>
        <xdr:cNvSpPr/>
      </xdr:nvSpPr>
      <xdr:spPr bwMode="auto">
        <a:xfrm>
          <a:off x="3556000" y="2354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18152</xdr:rowOff>
    </xdr:from>
    <xdr:ext cx="762000" cy="259045"/>
    <xdr:sp macro="" textlink="">
      <xdr:nvSpPr>
        <xdr:cNvPr id="72" name="テキスト ボックス 71"/>
        <xdr:cNvSpPr txBox="1"/>
      </xdr:nvSpPr>
      <xdr:spPr>
        <a:xfrm>
          <a:off x="3225800" y="2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124962</xdr:rowOff>
    </xdr:from>
    <xdr:to>
      <xdr:col>15</xdr:col>
      <xdr:colOff>101600</xdr:colOff>
      <xdr:row>14</xdr:row>
      <xdr:rowOff>55112</xdr:rowOff>
    </xdr:to>
    <xdr:sp macro="" textlink="">
      <xdr:nvSpPr>
        <xdr:cNvPr id="73" name="楕円 72"/>
        <xdr:cNvSpPr/>
      </xdr:nvSpPr>
      <xdr:spPr bwMode="auto">
        <a:xfrm>
          <a:off x="2857500" y="2401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65289</xdr:rowOff>
    </xdr:from>
    <xdr:ext cx="762000" cy="259045"/>
    <xdr:sp macro="" textlink="">
      <xdr:nvSpPr>
        <xdr:cNvPr id="74" name="テキスト ボックス 73"/>
        <xdr:cNvSpPr txBox="1"/>
      </xdr:nvSpPr>
      <xdr:spPr>
        <a:xfrm>
          <a:off x="2527300" y="217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49080</xdr:rowOff>
    </xdr:from>
    <xdr:to>
      <xdr:col>29</xdr:col>
      <xdr:colOff>127000</xdr:colOff>
      <xdr:row>34</xdr:row>
      <xdr:rowOff>61261</xdr:rowOff>
    </xdr:to>
    <xdr:cxnSp macro="">
      <xdr:nvCxnSpPr>
        <xdr:cNvPr id="108" name="直線コネクタ 107"/>
        <xdr:cNvCxnSpPr/>
      </xdr:nvCxnSpPr>
      <xdr:spPr bwMode="auto">
        <a:xfrm flipV="1">
          <a:off x="5003800" y="6316530"/>
          <a:ext cx="647700" cy="12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194538</xdr:rowOff>
    </xdr:from>
    <xdr:ext cx="762000" cy="259045"/>
    <xdr:sp macro="" textlink="">
      <xdr:nvSpPr>
        <xdr:cNvPr id="109" name="人口1人当たり決算額の推移平均値テキスト445"/>
        <xdr:cNvSpPr txBox="1"/>
      </xdr:nvSpPr>
      <xdr:spPr>
        <a:xfrm>
          <a:off x="5740400" y="64619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5929</xdr:rowOff>
    </xdr:from>
    <xdr:to>
      <xdr:col>26</xdr:col>
      <xdr:colOff>50800</xdr:colOff>
      <xdr:row>34</xdr:row>
      <xdr:rowOff>61261</xdr:rowOff>
    </xdr:to>
    <xdr:cxnSp macro="">
      <xdr:nvCxnSpPr>
        <xdr:cNvPr id="111" name="直線コネクタ 110"/>
        <xdr:cNvCxnSpPr/>
      </xdr:nvCxnSpPr>
      <xdr:spPr bwMode="auto">
        <a:xfrm>
          <a:off x="4305300" y="6273379"/>
          <a:ext cx="698500" cy="55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330824</xdr:rowOff>
    </xdr:from>
    <xdr:to>
      <xdr:col>22</xdr:col>
      <xdr:colOff>114300</xdr:colOff>
      <xdr:row>34</xdr:row>
      <xdr:rowOff>5929</xdr:rowOff>
    </xdr:to>
    <xdr:cxnSp macro="">
      <xdr:nvCxnSpPr>
        <xdr:cNvPr id="114" name="直線コネクタ 113"/>
        <xdr:cNvCxnSpPr/>
      </xdr:nvCxnSpPr>
      <xdr:spPr bwMode="auto">
        <a:xfrm>
          <a:off x="3606800" y="6255374"/>
          <a:ext cx="698500" cy="18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325579</xdr:rowOff>
    </xdr:from>
    <xdr:ext cx="762000" cy="259045"/>
    <xdr:sp macro="" textlink="">
      <xdr:nvSpPr>
        <xdr:cNvPr id="116" name="テキスト ボックス 115"/>
        <xdr:cNvSpPr txBox="1"/>
      </xdr:nvSpPr>
      <xdr:spPr>
        <a:xfrm>
          <a:off x="3924300" y="659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300301</xdr:rowOff>
    </xdr:from>
    <xdr:to>
      <xdr:col>18</xdr:col>
      <xdr:colOff>177800</xdr:colOff>
      <xdr:row>33</xdr:row>
      <xdr:rowOff>330824</xdr:rowOff>
    </xdr:to>
    <xdr:cxnSp macro="">
      <xdr:nvCxnSpPr>
        <xdr:cNvPr id="117" name="直線コネクタ 116"/>
        <xdr:cNvCxnSpPr/>
      </xdr:nvCxnSpPr>
      <xdr:spPr bwMode="auto">
        <a:xfrm>
          <a:off x="2908300" y="6224851"/>
          <a:ext cx="698500" cy="30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327332</xdr:rowOff>
    </xdr:from>
    <xdr:ext cx="762000" cy="259045"/>
    <xdr:sp macro="" textlink="">
      <xdr:nvSpPr>
        <xdr:cNvPr id="121" name="テキスト ボックス 120"/>
        <xdr:cNvSpPr txBox="1"/>
      </xdr:nvSpPr>
      <xdr:spPr>
        <a:xfrm>
          <a:off x="25273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341180</xdr:rowOff>
    </xdr:from>
    <xdr:to>
      <xdr:col>29</xdr:col>
      <xdr:colOff>177800</xdr:colOff>
      <xdr:row>34</xdr:row>
      <xdr:rowOff>99880</xdr:rowOff>
    </xdr:to>
    <xdr:sp macro="" textlink="">
      <xdr:nvSpPr>
        <xdr:cNvPr id="127" name="楕円 126"/>
        <xdr:cNvSpPr/>
      </xdr:nvSpPr>
      <xdr:spPr bwMode="auto">
        <a:xfrm>
          <a:off x="5600700" y="6265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186257</xdr:rowOff>
    </xdr:from>
    <xdr:ext cx="762000" cy="259045"/>
    <xdr:sp macro="" textlink="">
      <xdr:nvSpPr>
        <xdr:cNvPr id="128" name="人口1人当たり決算額の推移該当値テキスト445"/>
        <xdr:cNvSpPr txBox="1"/>
      </xdr:nvSpPr>
      <xdr:spPr>
        <a:xfrm>
          <a:off x="5740400" y="611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10461</xdr:rowOff>
    </xdr:from>
    <xdr:to>
      <xdr:col>26</xdr:col>
      <xdr:colOff>101600</xdr:colOff>
      <xdr:row>34</xdr:row>
      <xdr:rowOff>112061</xdr:rowOff>
    </xdr:to>
    <xdr:sp macro="" textlink="">
      <xdr:nvSpPr>
        <xdr:cNvPr id="129" name="楕円 128"/>
        <xdr:cNvSpPr/>
      </xdr:nvSpPr>
      <xdr:spPr bwMode="auto">
        <a:xfrm>
          <a:off x="4953000" y="6277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122238</xdr:rowOff>
    </xdr:from>
    <xdr:ext cx="736600" cy="259045"/>
    <xdr:sp macro="" textlink="">
      <xdr:nvSpPr>
        <xdr:cNvPr id="130" name="テキスト ボックス 129"/>
        <xdr:cNvSpPr txBox="1"/>
      </xdr:nvSpPr>
      <xdr:spPr>
        <a:xfrm>
          <a:off x="4622800" y="6046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298029</xdr:rowOff>
    </xdr:from>
    <xdr:to>
      <xdr:col>22</xdr:col>
      <xdr:colOff>165100</xdr:colOff>
      <xdr:row>34</xdr:row>
      <xdr:rowOff>56729</xdr:rowOff>
    </xdr:to>
    <xdr:sp macro="" textlink="">
      <xdr:nvSpPr>
        <xdr:cNvPr id="131" name="楕円 130"/>
        <xdr:cNvSpPr/>
      </xdr:nvSpPr>
      <xdr:spPr bwMode="auto">
        <a:xfrm>
          <a:off x="4254500" y="6222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66906</xdr:rowOff>
    </xdr:from>
    <xdr:ext cx="762000" cy="259045"/>
    <xdr:sp macro="" textlink="">
      <xdr:nvSpPr>
        <xdr:cNvPr id="132" name="テキスト ボックス 131"/>
        <xdr:cNvSpPr txBox="1"/>
      </xdr:nvSpPr>
      <xdr:spPr>
        <a:xfrm>
          <a:off x="3924300" y="5991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280024</xdr:rowOff>
    </xdr:from>
    <xdr:to>
      <xdr:col>19</xdr:col>
      <xdr:colOff>38100</xdr:colOff>
      <xdr:row>34</xdr:row>
      <xdr:rowOff>38724</xdr:rowOff>
    </xdr:to>
    <xdr:sp macro="" textlink="">
      <xdr:nvSpPr>
        <xdr:cNvPr id="133" name="楕円 132"/>
        <xdr:cNvSpPr/>
      </xdr:nvSpPr>
      <xdr:spPr bwMode="auto">
        <a:xfrm>
          <a:off x="3556000" y="620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48901</xdr:rowOff>
    </xdr:from>
    <xdr:ext cx="762000" cy="259045"/>
    <xdr:sp macro="" textlink="">
      <xdr:nvSpPr>
        <xdr:cNvPr id="134" name="テキスト ボックス 133"/>
        <xdr:cNvSpPr txBox="1"/>
      </xdr:nvSpPr>
      <xdr:spPr>
        <a:xfrm>
          <a:off x="3225800" y="597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249501</xdr:rowOff>
    </xdr:from>
    <xdr:to>
      <xdr:col>15</xdr:col>
      <xdr:colOff>101600</xdr:colOff>
      <xdr:row>34</xdr:row>
      <xdr:rowOff>8201</xdr:rowOff>
    </xdr:to>
    <xdr:sp macro="" textlink="">
      <xdr:nvSpPr>
        <xdr:cNvPr id="135" name="楕円 134"/>
        <xdr:cNvSpPr/>
      </xdr:nvSpPr>
      <xdr:spPr bwMode="auto">
        <a:xfrm>
          <a:off x="2857500" y="6174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18378</xdr:rowOff>
    </xdr:from>
    <xdr:ext cx="762000" cy="259045"/>
    <xdr:sp macro="" textlink="">
      <xdr:nvSpPr>
        <xdr:cNvPr id="136" name="テキスト ボックス 135"/>
        <xdr:cNvSpPr txBox="1"/>
      </xdr:nvSpPr>
      <xdr:spPr>
        <a:xfrm>
          <a:off x="2527300" y="594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7,619
7,532
1,099.37
11,450,061
11,318,675
82,765
5,741,194
11,719,682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98704</xdr:rowOff>
    </xdr:from>
    <xdr:to>
      <xdr:col>24</xdr:col>
      <xdr:colOff>63500</xdr:colOff>
      <xdr:row>33</xdr:row>
      <xdr:rowOff>115735</xdr:rowOff>
    </xdr:to>
    <xdr:cxnSp macro="">
      <xdr:nvCxnSpPr>
        <xdr:cNvPr id="61" name="直線コネクタ 60"/>
        <xdr:cNvCxnSpPr/>
      </xdr:nvCxnSpPr>
      <xdr:spPr>
        <a:xfrm>
          <a:off x="3797300" y="5756554"/>
          <a:ext cx="8382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98704</xdr:rowOff>
    </xdr:from>
    <xdr:to>
      <xdr:col>19</xdr:col>
      <xdr:colOff>177800</xdr:colOff>
      <xdr:row>33</xdr:row>
      <xdr:rowOff>117808</xdr:rowOff>
    </xdr:to>
    <xdr:cxnSp macro="">
      <xdr:nvCxnSpPr>
        <xdr:cNvPr id="64" name="直線コネクタ 63"/>
        <xdr:cNvCxnSpPr/>
      </xdr:nvCxnSpPr>
      <xdr:spPr>
        <a:xfrm flipV="1">
          <a:off x="2908300" y="5756554"/>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117808</xdr:rowOff>
    </xdr:from>
    <xdr:to>
      <xdr:col>15</xdr:col>
      <xdr:colOff>50800</xdr:colOff>
      <xdr:row>33</xdr:row>
      <xdr:rowOff>124521</xdr:rowOff>
    </xdr:to>
    <xdr:cxnSp macro="">
      <xdr:nvCxnSpPr>
        <xdr:cNvPr id="67" name="直線コネクタ 66"/>
        <xdr:cNvCxnSpPr/>
      </xdr:nvCxnSpPr>
      <xdr:spPr>
        <a:xfrm flipV="1">
          <a:off x="2019300" y="5775658"/>
          <a:ext cx="889000" cy="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124521</xdr:rowOff>
    </xdr:from>
    <xdr:to>
      <xdr:col>10</xdr:col>
      <xdr:colOff>114300</xdr:colOff>
      <xdr:row>33</xdr:row>
      <xdr:rowOff>145560</xdr:rowOff>
    </xdr:to>
    <xdr:cxnSp macro="">
      <xdr:nvCxnSpPr>
        <xdr:cNvPr id="70" name="直線コネクタ 69"/>
        <xdr:cNvCxnSpPr/>
      </xdr:nvCxnSpPr>
      <xdr:spPr>
        <a:xfrm flipV="1">
          <a:off x="1130300" y="5782371"/>
          <a:ext cx="889000" cy="2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100223</xdr:rowOff>
    </xdr:from>
    <xdr:ext cx="599010" cy="259045"/>
    <xdr:sp macro="" textlink="">
      <xdr:nvSpPr>
        <xdr:cNvPr id="74" name="テキスト ボックス 73"/>
        <xdr:cNvSpPr txBox="1"/>
      </xdr:nvSpPr>
      <xdr:spPr>
        <a:xfrm>
          <a:off x="830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64935</xdr:rowOff>
    </xdr:from>
    <xdr:to>
      <xdr:col>24</xdr:col>
      <xdr:colOff>114300</xdr:colOff>
      <xdr:row>33</xdr:row>
      <xdr:rowOff>166535</xdr:rowOff>
    </xdr:to>
    <xdr:sp macro="" textlink="">
      <xdr:nvSpPr>
        <xdr:cNvPr id="80" name="楕円 79"/>
        <xdr:cNvSpPr/>
      </xdr:nvSpPr>
      <xdr:spPr>
        <a:xfrm>
          <a:off x="4584700" y="572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87812</xdr:rowOff>
    </xdr:from>
    <xdr:ext cx="599010" cy="259045"/>
    <xdr:sp macro="" textlink="">
      <xdr:nvSpPr>
        <xdr:cNvPr id="81" name="人件費該当値テキスト"/>
        <xdr:cNvSpPr txBox="1"/>
      </xdr:nvSpPr>
      <xdr:spPr>
        <a:xfrm>
          <a:off x="4686300" y="55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47904</xdr:rowOff>
    </xdr:from>
    <xdr:to>
      <xdr:col>20</xdr:col>
      <xdr:colOff>38100</xdr:colOff>
      <xdr:row>33</xdr:row>
      <xdr:rowOff>149504</xdr:rowOff>
    </xdr:to>
    <xdr:sp macro="" textlink="">
      <xdr:nvSpPr>
        <xdr:cNvPr id="82" name="楕円 81"/>
        <xdr:cNvSpPr/>
      </xdr:nvSpPr>
      <xdr:spPr>
        <a:xfrm>
          <a:off x="3746500" y="57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166031</xdr:rowOff>
    </xdr:from>
    <xdr:ext cx="599010" cy="259045"/>
    <xdr:sp macro="" textlink="">
      <xdr:nvSpPr>
        <xdr:cNvPr id="83" name="テキスト ボックス 82"/>
        <xdr:cNvSpPr txBox="1"/>
      </xdr:nvSpPr>
      <xdr:spPr>
        <a:xfrm>
          <a:off x="3497795" y="548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67008</xdr:rowOff>
    </xdr:from>
    <xdr:to>
      <xdr:col>15</xdr:col>
      <xdr:colOff>101600</xdr:colOff>
      <xdr:row>33</xdr:row>
      <xdr:rowOff>168608</xdr:rowOff>
    </xdr:to>
    <xdr:sp macro="" textlink="">
      <xdr:nvSpPr>
        <xdr:cNvPr id="84" name="楕円 83"/>
        <xdr:cNvSpPr/>
      </xdr:nvSpPr>
      <xdr:spPr>
        <a:xfrm>
          <a:off x="2857500" y="572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13685</xdr:rowOff>
    </xdr:from>
    <xdr:ext cx="599010" cy="259045"/>
    <xdr:sp macro="" textlink="">
      <xdr:nvSpPr>
        <xdr:cNvPr id="85" name="テキスト ボックス 84"/>
        <xdr:cNvSpPr txBox="1"/>
      </xdr:nvSpPr>
      <xdr:spPr>
        <a:xfrm>
          <a:off x="2608795" y="550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73721</xdr:rowOff>
    </xdr:from>
    <xdr:to>
      <xdr:col>10</xdr:col>
      <xdr:colOff>165100</xdr:colOff>
      <xdr:row>34</xdr:row>
      <xdr:rowOff>3871</xdr:rowOff>
    </xdr:to>
    <xdr:sp macro="" textlink="">
      <xdr:nvSpPr>
        <xdr:cNvPr id="86" name="楕円 85"/>
        <xdr:cNvSpPr/>
      </xdr:nvSpPr>
      <xdr:spPr>
        <a:xfrm>
          <a:off x="1968500" y="57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20398</xdr:rowOff>
    </xdr:from>
    <xdr:ext cx="599010" cy="259045"/>
    <xdr:sp macro="" textlink="">
      <xdr:nvSpPr>
        <xdr:cNvPr id="87" name="テキスト ボックス 86"/>
        <xdr:cNvSpPr txBox="1"/>
      </xdr:nvSpPr>
      <xdr:spPr>
        <a:xfrm>
          <a:off x="1719795" y="550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94760</xdr:rowOff>
    </xdr:from>
    <xdr:to>
      <xdr:col>6</xdr:col>
      <xdr:colOff>38100</xdr:colOff>
      <xdr:row>34</xdr:row>
      <xdr:rowOff>24910</xdr:rowOff>
    </xdr:to>
    <xdr:sp macro="" textlink="">
      <xdr:nvSpPr>
        <xdr:cNvPr id="88" name="楕円 87"/>
        <xdr:cNvSpPr/>
      </xdr:nvSpPr>
      <xdr:spPr>
        <a:xfrm>
          <a:off x="1079500" y="57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41437</xdr:rowOff>
    </xdr:from>
    <xdr:ext cx="599010" cy="259045"/>
    <xdr:sp macro="" textlink="">
      <xdr:nvSpPr>
        <xdr:cNvPr id="89" name="テキスト ボックス 88"/>
        <xdr:cNvSpPr txBox="1"/>
      </xdr:nvSpPr>
      <xdr:spPr>
        <a:xfrm>
          <a:off x="830795" y="552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122024</xdr:rowOff>
    </xdr:from>
    <xdr:to>
      <xdr:col>24</xdr:col>
      <xdr:colOff>63500</xdr:colOff>
      <xdr:row>52</xdr:row>
      <xdr:rowOff>154691</xdr:rowOff>
    </xdr:to>
    <xdr:cxnSp macro="">
      <xdr:nvCxnSpPr>
        <xdr:cNvPr id="116" name="直線コネクタ 115"/>
        <xdr:cNvCxnSpPr/>
      </xdr:nvCxnSpPr>
      <xdr:spPr>
        <a:xfrm flipV="1">
          <a:off x="3797300" y="9037424"/>
          <a:ext cx="838200" cy="3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154691</xdr:rowOff>
    </xdr:from>
    <xdr:to>
      <xdr:col>19</xdr:col>
      <xdr:colOff>177800</xdr:colOff>
      <xdr:row>53</xdr:row>
      <xdr:rowOff>1466</xdr:rowOff>
    </xdr:to>
    <xdr:cxnSp macro="">
      <xdr:nvCxnSpPr>
        <xdr:cNvPr id="119" name="直線コネクタ 118"/>
        <xdr:cNvCxnSpPr/>
      </xdr:nvCxnSpPr>
      <xdr:spPr>
        <a:xfrm flipV="1">
          <a:off x="2908300" y="9070091"/>
          <a:ext cx="889000" cy="1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57342</xdr:rowOff>
    </xdr:from>
    <xdr:ext cx="599010" cy="259045"/>
    <xdr:sp macro="" textlink="">
      <xdr:nvSpPr>
        <xdr:cNvPr id="121" name="テキスト ボックス 120"/>
        <xdr:cNvSpPr txBox="1"/>
      </xdr:nvSpPr>
      <xdr:spPr>
        <a:xfrm>
          <a:off x="3497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1466</xdr:rowOff>
    </xdr:from>
    <xdr:to>
      <xdr:col>15</xdr:col>
      <xdr:colOff>50800</xdr:colOff>
      <xdr:row>53</xdr:row>
      <xdr:rowOff>37250</xdr:rowOff>
    </xdr:to>
    <xdr:cxnSp macro="">
      <xdr:nvCxnSpPr>
        <xdr:cNvPr id="122" name="直線コネクタ 121"/>
        <xdr:cNvCxnSpPr/>
      </xdr:nvCxnSpPr>
      <xdr:spPr>
        <a:xfrm flipV="1">
          <a:off x="2019300" y="9088316"/>
          <a:ext cx="889000" cy="3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37250</xdr:rowOff>
    </xdr:from>
    <xdr:to>
      <xdr:col>10</xdr:col>
      <xdr:colOff>114300</xdr:colOff>
      <xdr:row>53</xdr:row>
      <xdr:rowOff>65108</xdr:rowOff>
    </xdr:to>
    <xdr:cxnSp macro="">
      <xdr:nvCxnSpPr>
        <xdr:cNvPr id="125" name="直線コネクタ 124"/>
        <xdr:cNvCxnSpPr/>
      </xdr:nvCxnSpPr>
      <xdr:spPr>
        <a:xfrm flipV="1">
          <a:off x="1130300" y="9124100"/>
          <a:ext cx="889000" cy="2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138847</xdr:rowOff>
    </xdr:from>
    <xdr:ext cx="599010" cy="259045"/>
    <xdr:sp macro="" textlink="">
      <xdr:nvSpPr>
        <xdr:cNvPr id="129" name="テキスト ボックス 128"/>
        <xdr:cNvSpPr txBox="1"/>
      </xdr:nvSpPr>
      <xdr:spPr>
        <a:xfrm>
          <a:off x="830795" y="95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71224</xdr:rowOff>
    </xdr:from>
    <xdr:to>
      <xdr:col>24</xdr:col>
      <xdr:colOff>114300</xdr:colOff>
      <xdr:row>53</xdr:row>
      <xdr:rowOff>1374</xdr:rowOff>
    </xdr:to>
    <xdr:sp macro="" textlink="">
      <xdr:nvSpPr>
        <xdr:cNvPr id="135" name="楕円 134"/>
        <xdr:cNvSpPr/>
      </xdr:nvSpPr>
      <xdr:spPr>
        <a:xfrm>
          <a:off x="4584700" y="898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94101</xdr:rowOff>
    </xdr:from>
    <xdr:ext cx="599010" cy="259045"/>
    <xdr:sp macro="" textlink="">
      <xdr:nvSpPr>
        <xdr:cNvPr id="136" name="物件費該当値テキスト"/>
        <xdr:cNvSpPr txBox="1"/>
      </xdr:nvSpPr>
      <xdr:spPr>
        <a:xfrm>
          <a:off x="4686300" y="883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103891</xdr:rowOff>
    </xdr:from>
    <xdr:to>
      <xdr:col>20</xdr:col>
      <xdr:colOff>38100</xdr:colOff>
      <xdr:row>53</xdr:row>
      <xdr:rowOff>34041</xdr:rowOff>
    </xdr:to>
    <xdr:sp macro="" textlink="">
      <xdr:nvSpPr>
        <xdr:cNvPr id="137" name="楕円 136"/>
        <xdr:cNvSpPr/>
      </xdr:nvSpPr>
      <xdr:spPr>
        <a:xfrm>
          <a:off x="3746500" y="90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50568</xdr:rowOff>
    </xdr:from>
    <xdr:ext cx="599010" cy="259045"/>
    <xdr:sp macro="" textlink="">
      <xdr:nvSpPr>
        <xdr:cNvPr id="138" name="テキスト ボックス 137"/>
        <xdr:cNvSpPr txBox="1"/>
      </xdr:nvSpPr>
      <xdr:spPr>
        <a:xfrm>
          <a:off x="3497795" y="879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122116</xdr:rowOff>
    </xdr:from>
    <xdr:to>
      <xdr:col>15</xdr:col>
      <xdr:colOff>101600</xdr:colOff>
      <xdr:row>53</xdr:row>
      <xdr:rowOff>52266</xdr:rowOff>
    </xdr:to>
    <xdr:sp macro="" textlink="">
      <xdr:nvSpPr>
        <xdr:cNvPr id="139" name="楕円 138"/>
        <xdr:cNvSpPr/>
      </xdr:nvSpPr>
      <xdr:spPr>
        <a:xfrm>
          <a:off x="2857500" y="903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68793</xdr:rowOff>
    </xdr:from>
    <xdr:ext cx="599010" cy="259045"/>
    <xdr:sp macro="" textlink="">
      <xdr:nvSpPr>
        <xdr:cNvPr id="140" name="テキスト ボックス 139"/>
        <xdr:cNvSpPr txBox="1"/>
      </xdr:nvSpPr>
      <xdr:spPr>
        <a:xfrm>
          <a:off x="2608795" y="881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157900</xdr:rowOff>
    </xdr:from>
    <xdr:to>
      <xdr:col>10</xdr:col>
      <xdr:colOff>165100</xdr:colOff>
      <xdr:row>53</xdr:row>
      <xdr:rowOff>88050</xdr:rowOff>
    </xdr:to>
    <xdr:sp macro="" textlink="">
      <xdr:nvSpPr>
        <xdr:cNvPr id="141" name="楕円 140"/>
        <xdr:cNvSpPr/>
      </xdr:nvSpPr>
      <xdr:spPr>
        <a:xfrm>
          <a:off x="1968500" y="90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104577</xdr:rowOff>
    </xdr:from>
    <xdr:ext cx="599010" cy="259045"/>
    <xdr:sp macro="" textlink="">
      <xdr:nvSpPr>
        <xdr:cNvPr id="142" name="テキスト ボックス 141"/>
        <xdr:cNvSpPr txBox="1"/>
      </xdr:nvSpPr>
      <xdr:spPr>
        <a:xfrm>
          <a:off x="1719795" y="884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14308</xdr:rowOff>
    </xdr:from>
    <xdr:to>
      <xdr:col>6</xdr:col>
      <xdr:colOff>38100</xdr:colOff>
      <xdr:row>53</xdr:row>
      <xdr:rowOff>115908</xdr:rowOff>
    </xdr:to>
    <xdr:sp macro="" textlink="">
      <xdr:nvSpPr>
        <xdr:cNvPr id="143" name="楕円 142"/>
        <xdr:cNvSpPr/>
      </xdr:nvSpPr>
      <xdr:spPr>
        <a:xfrm>
          <a:off x="1079500" y="910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132435</xdr:rowOff>
    </xdr:from>
    <xdr:ext cx="599010" cy="259045"/>
    <xdr:sp macro="" textlink="">
      <xdr:nvSpPr>
        <xdr:cNvPr id="144" name="テキスト ボックス 143"/>
        <xdr:cNvSpPr txBox="1"/>
      </xdr:nvSpPr>
      <xdr:spPr>
        <a:xfrm>
          <a:off x="830795" y="887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159863</xdr:rowOff>
    </xdr:from>
    <xdr:to>
      <xdr:col>24</xdr:col>
      <xdr:colOff>63500</xdr:colOff>
      <xdr:row>76</xdr:row>
      <xdr:rowOff>65520</xdr:rowOff>
    </xdr:to>
    <xdr:cxnSp macro="">
      <xdr:nvCxnSpPr>
        <xdr:cNvPr id="171" name="直線コネクタ 170"/>
        <xdr:cNvCxnSpPr/>
      </xdr:nvCxnSpPr>
      <xdr:spPr>
        <a:xfrm flipV="1">
          <a:off x="3797300" y="13018613"/>
          <a:ext cx="8382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44764</xdr:rowOff>
    </xdr:from>
    <xdr:ext cx="534377" cy="259045"/>
    <xdr:sp macro="" textlink="">
      <xdr:nvSpPr>
        <xdr:cNvPr id="172" name="維持補修費平均値テキスト"/>
        <xdr:cNvSpPr txBox="1"/>
      </xdr:nvSpPr>
      <xdr:spPr>
        <a:xfrm>
          <a:off x="4686300" y="13074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65245</xdr:rowOff>
    </xdr:from>
    <xdr:to>
      <xdr:col>19</xdr:col>
      <xdr:colOff>177800</xdr:colOff>
      <xdr:row>76</xdr:row>
      <xdr:rowOff>65520</xdr:rowOff>
    </xdr:to>
    <xdr:cxnSp macro="">
      <xdr:nvCxnSpPr>
        <xdr:cNvPr id="174" name="直線コネクタ 173"/>
        <xdr:cNvCxnSpPr/>
      </xdr:nvCxnSpPr>
      <xdr:spPr>
        <a:xfrm>
          <a:off x="2908300" y="12923995"/>
          <a:ext cx="889000" cy="17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166127</xdr:rowOff>
    </xdr:from>
    <xdr:ext cx="534377" cy="259045"/>
    <xdr:sp macro="" textlink="">
      <xdr:nvSpPr>
        <xdr:cNvPr id="176" name="テキスト ボックス 175"/>
        <xdr:cNvSpPr txBox="1"/>
      </xdr:nvSpPr>
      <xdr:spPr>
        <a:xfrm>
          <a:off x="3530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65245</xdr:rowOff>
    </xdr:from>
    <xdr:to>
      <xdr:col>15</xdr:col>
      <xdr:colOff>50800</xdr:colOff>
      <xdr:row>75</xdr:row>
      <xdr:rowOff>147176</xdr:rowOff>
    </xdr:to>
    <xdr:cxnSp macro="">
      <xdr:nvCxnSpPr>
        <xdr:cNvPr id="177" name="直線コネクタ 176"/>
        <xdr:cNvCxnSpPr/>
      </xdr:nvCxnSpPr>
      <xdr:spPr>
        <a:xfrm flipV="1">
          <a:off x="2019300" y="12923995"/>
          <a:ext cx="889000" cy="8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12509</xdr:rowOff>
    </xdr:from>
    <xdr:ext cx="534377" cy="259045"/>
    <xdr:sp macro="" textlink="">
      <xdr:nvSpPr>
        <xdr:cNvPr id="179" name="テキスト ボックス 178"/>
        <xdr:cNvSpPr txBox="1"/>
      </xdr:nvSpPr>
      <xdr:spPr>
        <a:xfrm>
          <a:off x="2641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110920</xdr:rowOff>
    </xdr:from>
    <xdr:to>
      <xdr:col>10</xdr:col>
      <xdr:colOff>114300</xdr:colOff>
      <xdr:row>75</xdr:row>
      <xdr:rowOff>147176</xdr:rowOff>
    </xdr:to>
    <xdr:cxnSp macro="">
      <xdr:nvCxnSpPr>
        <xdr:cNvPr id="180" name="直線コネクタ 179"/>
        <xdr:cNvCxnSpPr/>
      </xdr:nvCxnSpPr>
      <xdr:spPr>
        <a:xfrm>
          <a:off x="1130300" y="12455320"/>
          <a:ext cx="889000" cy="55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22407</xdr:rowOff>
    </xdr:from>
    <xdr:ext cx="534377" cy="259045"/>
    <xdr:sp macro="" textlink="">
      <xdr:nvSpPr>
        <xdr:cNvPr id="182" name="テキスト ボックス 181"/>
        <xdr:cNvSpPr txBox="1"/>
      </xdr:nvSpPr>
      <xdr:spPr>
        <a:xfrm>
          <a:off x="1752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152526</xdr:rowOff>
    </xdr:from>
    <xdr:ext cx="534377" cy="259045"/>
    <xdr:sp macro="" textlink="">
      <xdr:nvSpPr>
        <xdr:cNvPr id="184" name="テキスト ボックス 183"/>
        <xdr:cNvSpPr txBox="1"/>
      </xdr:nvSpPr>
      <xdr:spPr>
        <a:xfrm>
          <a:off x="863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109062</xdr:rowOff>
    </xdr:from>
    <xdr:to>
      <xdr:col>24</xdr:col>
      <xdr:colOff>114300</xdr:colOff>
      <xdr:row>76</xdr:row>
      <xdr:rowOff>39213</xdr:rowOff>
    </xdr:to>
    <xdr:sp macro="" textlink="">
      <xdr:nvSpPr>
        <xdr:cNvPr id="190" name="楕円 189"/>
        <xdr:cNvSpPr/>
      </xdr:nvSpPr>
      <xdr:spPr>
        <a:xfrm>
          <a:off x="4584700" y="12967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131939</xdr:rowOff>
    </xdr:from>
    <xdr:ext cx="534377" cy="259045"/>
    <xdr:sp macro="" textlink="">
      <xdr:nvSpPr>
        <xdr:cNvPr id="191" name="維持補修費該当値テキスト"/>
        <xdr:cNvSpPr txBox="1"/>
      </xdr:nvSpPr>
      <xdr:spPr>
        <a:xfrm>
          <a:off x="4686300" y="128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14720</xdr:rowOff>
    </xdr:from>
    <xdr:to>
      <xdr:col>20</xdr:col>
      <xdr:colOff>38100</xdr:colOff>
      <xdr:row>76</xdr:row>
      <xdr:rowOff>116320</xdr:rowOff>
    </xdr:to>
    <xdr:sp macro="" textlink="">
      <xdr:nvSpPr>
        <xdr:cNvPr id="192" name="楕円 191"/>
        <xdr:cNvSpPr/>
      </xdr:nvSpPr>
      <xdr:spPr>
        <a:xfrm>
          <a:off x="3746500" y="130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132846</xdr:rowOff>
    </xdr:from>
    <xdr:ext cx="534377" cy="259045"/>
    <xdr:sp macro="" textlink="">
      <xdr:nvSpPr>
        <xdr:cNvPr id="193" name="テキスト ボックス 192"/>
        <xdr:cNvSpPr txBox="1"/>
      </xdr:nvSpPr>
      <xdr:spPr>
        <a:xfrm>
          <a:off x="3530111" y="1282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14445</xdr:rowOff>
    </xdr:from>
    <xdr:to>
      <xdr:col>15</xdr:col>
      <xdr:colOff>101600</xdr:colOff>
      <xdr:row>75</xdr:row>
      <xdr:rowOff>116045</xdr:rowOff>
    </xdr:to>
    <xdr:sp macro="" textlink="">
      <xdr:nvSpPr>
        <xdr:cNvPr id="194" name="楕円 193"/>
        <xdr:cNvSpPr/>
      </xdr:nvSpPr>
      <xdr:spPr>
        <a:xfrm>
          <a:off x="2857500" y="128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132572</xdr:rowOff>
    </xdr:from>
    <xdr:ext cx="534377" cy="259045"/>
    <xdr:sp macro="" textlink="">
      <xdr:nvSpPr>
        <xdr:cNvPr id="195" name="テキスト ボックス 194"/>
        <xdr:cNvSpPr txBox="1"/>
      </xdr:nvSpPr>
      <xdr:spPr>
        <a:xfrm>
          <a:off x="2641111" y="126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96376</xdr:rowOff>
    </xdr:from>
    <xdr:to>
      <xdr:col>10</xdr:col>
      <xdr:colOff>165100</xdr:colOff>
      <xdr:row>76</xdr:row>
      <xdr:rowOff>26526</xdr:rowOff>
    </xdr:to>
    <xdr:sp macro="" textlink="">
      <xdr:nvSpPr>
        <xdr:cNvPr id="196" name="楕円 195"/>
        <xdr:cNvSpPr/>
      </xdr:nvSpPr>
      <xdr:spPr>
        <a:xfrm>
          <a:off x="1968500" y="1295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43053</xdr:rowOff>
    </xdr:from>
    <xdr:ext cx="534377" cy="259045"/>
    <xdr:sp macro="" textlink="">
      <xdr:nvSpPr>
        <xdr:cNvPr id="197" name="テキスト ボックス 196"/>
        <xdr:cNvSpPr txBox="1"/>
      </xdr:nvSpPr>
      <xdr:spPr>
        <a:xfrm>
          <a:off x="1752111" y="127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60120</xdr:rowOff>
    </xdr:from>
    <xdr:to>
      <xdr:col>6</xdr:col>
      <xdr:colOff>38100</xdr:colOff>
      <xdr:row>72</xdr:row>
      <xdr:rowOff>161720</xdr:rowOff>
    </xdr:to>
    <xdr:sp macro="" textlink="">
      <xdr:nvSpPr>
        <xdr:cNvPr id="198" name="楕円 197"/>
        <xdr:cNvSpPr/>
      </xdr:nvSpPr>
      <xdr:spPr>
        <a:xfrm>
          <a:off x="1079500" y="124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6797</xdr:rowOff>
    </xdr:from>
    <xdr:ext cx="534377" cy="259045"/>
    <xdr:sp macro="" textlink="">
      <xdr:nvSpPr>
        <xdr:cNvPr id="199" name="テキスト ボックス 198"/>
        <xdr:cNvSpPr txBox="1"/>
      </xdr:nvSpPr>
      <xdr:spPr>
        <a:xfrm>
          <a:off x="863111" y="1217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73112</xdr:rowOff>
    </xdr:from>
    <xdr:to>
      <xdr:col>24</xdr:col>
      <xdr:colOff>63500</xdr:colOff>
      <xdr:row>97</xdr:row>
      <xdr:rowOff>86747</xdr:rowOff>
    </xdr:to>
    <xdr:cxnSp macro="">
      <xdr:nvCxnSpPr>
        <xdr:cNvPr id="231" name="直線コネクタ 230"/>
        <xdr:cNvCxnSpPr/>
      </xdr:nvCxnSpPr>
      <xdr:spPr>
        <a:xfrm>
          <a:off x="3797300" y="16703762"/>
          <a:ext cx="838200" cy="1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73112</xdr:rowOff>
    </xdr:from>
    <xdr:to>
      <xdr:col>19</xdr:col>
      <xdr:colOff>177800</xdr:colOff>
      <xdr:row>97</xdr:row>
      <xdr:rowOff>92918</xdr:rowOff>
    </xdr:to>
    <xdr:cxnSp macro="">
      <xdr:nvCxnSpPr>
        <xdr:cNvPr id="234" name="直線コネクタ 233"/>
        <xdr:cNvCxnSpPr/>
      </xdr:nvCxnSpPr>
      <xdr:spPr>
        <a:xfrm flipV="1">
          <a:off x="2908300" y="16703762"/>
          <a:ext cx="889000" cy="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92918</xdr:rowOff>
    </xdr:from>
    <xdr:to>
      <xdr:col>15</xdr:col>
      <xdr:colOff>50800</xdr:colOff>
      <xdr:row>97</xdr:row>
      <xdr:rowOff>165271</xdr:rowOff>
    </xdr:to>
    <xdr:cxnSp macro="">
      <xdr:nvCxnSpPr>
        <xdr:cNvPr id="237" name="直線コネクタ 236"/>
        <xdr:cNvCxnSpPr/>
      </xdr:nvCxnSpPr>
      <xdr:spPr>
        <a:xfrm flipV="1">
          <a:off x="2019300" y="16723568"/>
          <a:ext cx="889000" cy="7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165271</xdr:rowOff>
    </xdr:from>
    <xdr:to>
      <xdr:col>10</xdr:col>
      <xdr:colOff>114300</xdr:colOff>
      <xdr:row>97</xdr:row>
      <xdr:rowOff>165743</xdr:rowOff>
    </xdr:to>
    <xdr:cxnSp macro="">
      <xdr:nvCxnSpPr>
        <xdr:cNvPr id="240" name="直線コネクタ 239"/>
        <xdr:cNvCxnSpPr/>
      </xdr:nvCxnSpPr>
      <xdr:spPr>
        <a:xfrm flipV="1">
          <a:off x="1130300" y="16795921"/>
          <a:ext cx="889000" cy="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35947</xdr:rowOff>
    </xdr:from>
    <xdr:to>
      <xdr:col>24</xdr:col>
      <xdr:colOff>114300</xdr:colOff>
      <xdr:row>97</xdr:row>
      <xdr:rowOff>137547</xdr:rowOff>
    </xdr:to>
    <xdr:sp macro="" textlink="">
      <xdr:nvSpPr>
        <xdr:cNvPr id="250" name="楕円 249"/>
        <xdr:cNvSpPr/>
      </xdr:nvSpPr>
      <xdr:spPr>
        <a:xfrm>
          <a:off x="4584700" y="1666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14374</xdr:rowOff>
    </xdr:from>
    <xdr:ext cx="534377" cy="259045"/>
    <xdr:sp macro="" textlink="">
      <xdr:nvSpPr>
        <xdr:cNvPr id="251" name="扶助費該当値テキスト"/>
        <xdr:cNvSpPr txBox="1"/>
      </xdr:nvSpPr>
      <xdr:spPr>
        <a:xfrm>
          <a:off x="4686300" y="1664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22312</xdr:rowOff>
    </xdr:from>
    <xdr:to>
      <xdr:col>20</xdr:col>
      <xdr:colOff>38100</xdr:colOff>
      <xdr:row>97</xdr:row>
      <xdr:rowOff>123912</xdr:rowOff>
    </xdr:to>
    <xdr:sp macro="" textlink="">
      <xdr:nvSpPr>
        <xdr:cNvPr id="252" name="楕円 251"/>
        <xdr:cNvSpPr/>
      </xdr:nvSpPr>
      <xdr:spPr>
        <a:xfrm>
          <a:off x="3746500" y="1665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115039</xdr:rowOff>
    </xdr:from>
    <xdr:ext cx="534377" cy="259045"/>
    <xdr:sp macro="" textlink="">
      <xdr:nvSpPr>
        <xdr:cNvPr id="253" name="テキスト ボックス 252"/>
        <xdr:cNvSpPr txBox="1"/>
      </xdr:nvSpPr>
      <xdr:spPr>
        <a:xfrm>
          <a:off x="3530111" y="1674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42118</xdr:rowOff>
    </xdr:from>
    <xdr:to>
      <xdr:col>15</xdr:col>
      <xdr:colOff>101600</xdr:colOff>
      <xdr:row>97</xdr:row>
      <xdr:rowOff>143718</xdr:rowOff>
    </xdr:to>
    <xdr:sp macro="" textlink="">
      <xdr:nvSpPr>
        <xdr:cNvPr id="254" name="楕円 253"/>
        <xdr:cNvSpPr/>
      </xdr:nvSpPr>
      <xdr:spPr>
        <a:xfrm>
          <a:off x="2857500" y="1667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134845</xdr:rowOff>
    </xdr:from>
    <xdr:ext cx="534377" cy="259045"/>
    <xdr:sp macro="" textlink="">
      <xdr:nvSpPr>
        <xdr:cNvPr id="255" name="テキスト ボックス 254"/>
        <xdr:cNvSpPr txBox="1"/>
      </xdr:nvSpPr>
      <xdr:spPr>
        <a:xfrm>
          <a:off x="2641111" y="167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114471</xdr:rowOff>
    </xdr:from>
    <xdr:to>
      <xdr:col>10</xdr:col>
      <xdr:colOff>165100</xdr:colOff>
      <xdr:row>98</xdr:row>
      <xdr:rowOff>44621</xdr:rowOff>
    </xdr:to>
    <xdr:sp macro="" textlink="">
      <xdr:nvSpPr>
        <xdr:cNvPr id="256" name="楕円 255"/>
        <xdr:cNvSpPr/>
      </xdr:nvSpPr>
      <xdr:spPr>
        <a:xfrm>
          <a:off x="1968500" y="1674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35748</xdr:rowOff>
    </xdr:from>
    <xdr:ext cx="534377" cy="259045"/>
    <xdr:sp macro="" textlink="">
      <xdr:nvSpPr>
        <xdr:cNvPr id="257" name="テキスト ボックス 256"/>
        <xdr:cNvSpPr txBox="1"/>
      </xdr:nvSpPr>
      <xdr:spPr>
        <a:xfrm>
          <a:off x="1752111" y="1683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114943</xdr:rowOff>
    </xdr:from>
    <xdr:to>
      <xdr:col>6</xdr:col>
      <xdr:colOff>38100</xdr:colOff>
      <xdr:row>98</xdr:row>
      <xdr:rowOff>45093</xdr:rowOff>
    </xdr:to>
    <xdr:sp macro="" textlink="">
      <xdr:nvSpPr>
        <xdr:cNvPr id="258" name="楕円 257"/>
        <xdr:cNvSpPr/>
      </xdr:nvSpPr>
      <xdr:spPr>
        <a:xfrm>
          <a:off x="1079500" y="167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36220</xdr:rowOff>
    </xdr:from>
    <xdr:ext cx="534377" cy="259045"/>
    <xdr:sp macro="" textlink="">
      <xdr:nvSpPr>
        <xdr:cNvPr id="259" name="テキスト ボックス 258"/>
        <xdr:cNvSpPr txBox="1"/>
      </xdr:nvSpPr>
      <xdr:spPr>
        <a:xfrm>
          <a:off x="863111" y="168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170611</xdr:rowOff>
    </xdr:from>
    <xdr:to>
      <xdr:col>55</xdr:col>
      <xdr:colOff>0</xdr:colOff>
      <xdr:row>31</xdr:row>
      <xdr:rowOff>15465</xdr:rowOff>
    </xdr:to>
    <xdr:cxnSp macro="">
      <xdr:nvCxnSpPr>
        <xdr:cNvPr id="286" name="直線コネクタ 285"/>
        <xdr:cNvCxnSpPr/>
      </xdr:nvCxnSpPr>
      <xdr:spPr>
        <a:xfrm flipV="1">
          <a:off x="9639300" y="5314111"/>
          <a:ext cx="838200" cy="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82168</xdr:rowOff>
    </xdr:from>
    <xdr:ext cx="599010" cy="259045"/>
    <xdr:sp macro="" textlink="">
      <xdr:nvSpPr>
        <xdr:cNvPr id="287" name="補助費等平均値テキスト"/>
        <xdr:cNvSpPr txBox="1"/>
      </xdr:nvSpPr>
      <xdr:spPr>
        <a:xfrm>
          <a:off x="10528300" y="5911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15465</xdr:rowOff>
    </xdr:from>
    <xdr:to>
      <xdr:col>50</xdr:col>
      <xdr:colOff>114300</xdr:colOff>
      <xdr:row>31</xdr:row>
      <xdr:rowOff>59288</xdr:rowOff>
    </xdr:to>
    <xdr:cxnSp macro="">
      <xdr:nvCxnSpPr>
        <xdr:cNvPr id="289" name="直線コネクタ 288"/>
        <xdr:cNvCxnSpPr/>
      </xdr:nvCxnSpPr>
      <xdr:spPr>
        <a:xfrm flipV="1">
          <a:off x="8750300" y="5330415"/>
          <a:ext cx="889000" cy="4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28433</xdr:rowOff>
    </xdr:from>
    <xdr:ext cx="599010" cy="259045"/>
    <xdr:sp macro="" textlink="">
      <xdr:nvSpPr>
        <xdr:cNvPr id="291" name="テキスト ボックス 290"/>
        <xdr:cNvSpPr txBox="1"/>
      </xdr:nvSpPr>
      <xdr:spPr>
        <a:xfrm>
          <a:off x="9339795" y="602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59288</xdr:rowOff>
    </xdr:from>
    <xdr:to>
      <xdr:col>45</xdr:col>
      <xdr:colOff>177800</xdr:colOff>
      <xdr:row>31</xdr:row>
      <xdr:rowOff>86171</xdr:rowOff>
    </xdr:to>
    <xdr:cxnSp macro="">
      <xdr:nvCxnSpPr>
        <xdr:cNvPr id="292" name="直線コネクタ 291"/>
        <xdr:cNvCxnSpPr/>
      </xdr:nvCxnSpPr>
      <xdr:spPr>
        <a:xfrm flipV="1">
          <a:off x="7861300" y="5374238"/>
          <a:ext cx="889000" cy="2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51640</xdr:rowOff>
    </xdr:from>
    <xdr:ext cx="599010" cy="259045"/>
    <xdr:sp macro="" textlink="">
      <xdr:nvSpPr>
        <xdr:cNvPr id="294" name="テキスト ボックス 293"/>
        <xdr:cNvSpPr txBox="1"/>
      </xdr:nvSpPr>
      <xdr:spPr>
        <a:xfrm>
          <a:off x="8450795" y="605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86171</xdr:rowOff>
    </xdr:from>
    <xdr:to>
      <xdr:col>41</xdr:col>
      <xdr:colOff>50800</xdr:colOff>
      <xdr:row>32</xdr:row>
      <xdr:rowOff>33634</xdr:rowOff>
    </xdr:to>
    <xdr:cxnSp macro="">
      <xdr:nvCxnSpPr>
        <xdr:cNvPr id="295" name="直線コネクタ 294"/>
        <xdr:cNvCxnSpPr/>
      </xdr:nvCxnSpPr>
      <xdr:spPr>
        <a:xfrm flipV="1">
          <a:off x="6972300" y="5401121"/>
          <a:ext cx="889000" cy="11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72489</xdr:rowOff>
    </xdr:from>
    <xdr:ext cx="599010" cy="259045"/>
    <xdr:sp macro="" textlink="">
      <xdr:nvSpPr>
        <xdr:cNvPr id="297" name="テキスト ボックス 296"/>
        <xdr:cNvSpPr txBox="1"/>
      </xdr:nvSpPr>
      <xdr:spPr>
        <a:xfrm>
          <a:off x="7561795" y="60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121085</xdr:rowOff>
    </xdr:from>
    <xdr:ext cx="599010" cy="259045"/>
    <xdr:sp macro="" textlink="">
      <xdr:nvSpPr>
        <xdr:cNvPr id="299" name="テキスト ボックス 298"/>
        <xdr:cNvSpPr txBox="1"/>
      </xdr:nvSpPr>
      <xdr:spPr>
        <a:xfrm>
          <a:off x="6672795" y="612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119811</xdr:rowOff>
    </xdr:from>
    <xdr:to>
      <xdr:col>55</xdr:col>
      <xdr:colOff>50800</xdr:colOff>
      <xdr:row>31</xdr:row>
      <xdr:rowOff>49961</xdr:rowOff>
    </xdr:to>
    <xdr:sp macro="" textlink="">
      <xdr:nvSpPr>
        <xdr:cNvPr id="305" name="楕円 304"/>
        <xdr:cNvSpPr/>
      </xdr:nvSpPr>
      <xdr:spPr>
        <a:xfrm>
          <a:off x="10426700" y="52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34738</xdr:rowOff>
    </xdr:from>
    <xdr:ext cx="599010" cy="259045"/>
    <xdr:sp macro="" textlink="">
      <xdr:nvSpPr>
        <xdr:cNvPr id="306" name="補助費等該当値テキスト"/>
        <xdr:cNvSpPr txBox="1"/>
      </xdr:nvSpPr>
      <xdr:spPr>
        <a:xfrm>
          <a:off x="10528300" y="517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136115</xdr:rowOff>
    </xdr:from>
    <xdr:to>
      <xdr:col>50</xdr:col>
      <xdr:colOff>165100</xdr:colOff>
      <xdr:row>31</xdr:row>
      <xdr:rowOff>66265</xdr:rowOff>
    </xdr:to>
    <xdr:sp macro="" textlink="">
      <xdr:nvSpPr>
        <xdr:cNvPr id="307" name="楕円 306"/>
        <xdr:cNvSpPr/>
      </xdr:nvSpPr>
      <xdr:spPr>
        <a:xfrm>
          <a:off x="9588500" y="52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82792</xdr:rowOff>
    </xdr:from>
    <xdr:ext cx="599010" cy="259045"/>
    <xdr:sp macro="" textlink="">
      <xdr:nvSpPr>
        <xdr:cNvPr id="308" name="テキスト ボックス 307"/>
        <xdr:cNvSpPr txBox="1"/>
      </xdr:nvSpPr>
      <xdr:spPr>
        <a:xfrm>
          <a:off x="9339795" y="505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8488</xdr:rowOff>
    </xdr:from>
    <xdr:to>
      <xdr:col>46</xdr:col>
      <xdr:colOff>38100</xdr:colOff>
      <xdr:row>31</xdr:row>
      <xdr:rowOff>110088</xdr:rowOff>
    </xdr:to>
    <xdr:sp macro="" textlink="">
      <xdr:nvSpPr>
        <xdr:cNvPr id="309" name="楕円 308"/>
        <xdr:cNvSpPr/>
      </xdr:nvSpPr>
      <xdr:spPr>
        <a:xfrm>
          <a:off x="8699500" y="53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126615</xdr:rowOff>
    </xdr:from>
    <xdr:ext cx="599010" cy="259045"/>
    <xdr:sp macro="" textlink="">
      <xdr:nvSpPr>
        <xdr:cNvPr id="310" name="テキスト ボックス 309"/>
        <xdr:cNvSpPr txBox="1"/>
      </xdr:nvSpPr>
      <xdr:spPr>
        <a:xfrm>
          <a:off x="8450795" y="509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35371</xdr:rowOff>
    </xdr:from>
    <xdr:to>
      <xdr:col>41</xdr:col>
      <xdr:colOff>101600</xdr:colOff>
      <xdr:row>31</xdr:row>
      <xdr:rowOff>136971</xdr:rowOff>
    </xdr:to>
    <xdr:sp macro="" textlink="">
      <xdr:nvSpPr>
        <xdr:cNvPr id="311" name="楕円 310"/>
        <xdr:cNvSpPr/>
      </xdr:nvSpPr>
      <xdr:spPr>
        <a:xfrm>
          <a:off x="7810500" y="535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153498</xdr:rowOff>
    </xdr:from>
    <xdr:ext cx="599010" cy="259045"/>
    <xdr:sp macro="" textlink="">
      <xdr:nvSpPr>
        <xdr:cNvPr id="312" name="テキスト ボックス 311"/>
        <xdr:cNvSpPr txBox="1"/>
      </xdr:nvSpPr>
      <xdr:spPr>
        <a:xfrm>
          <a:off x="7561795" y="512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154284</xdr:rowOff>
    </xdr:from>
    <xdr:to>
      <xdr:col>36</xdr:col>
      <xdr:colOff>165100</xdr:colOff>
      <xdr:row>32</xdr:row>
      <xdr:rowOff>84434</xdr:rowOff>
    </xdr:to>
    <xdr:sp macro="" textlink="">
      <xdr:nvSpPr>
        <xdr:cNvPr id="313" name="楕円 312"/>
        <xdr:cNvSpPr/>
      </xdr:nvSpPr>
      <xdr:spPr>
        <a:xfrm>
          <a:off x="6921500" y="54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100961</xdr:rowOff>
    </xdr:from>
    <xdr:ext cx="599010" cy="259045"/>
    <xdr:sp macro="" textlink="">
      <xdr:nvSpPr>
        <xdr:cNvPr id="314" name="テキスト ボックス 313"/>
        <xdr:cNvSpPr txBox="1"/>
      </xdr:nvSpPr>
      <xdr:spPr>
        <a:xfrm>
          <a:off x="6672795" y="524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31897</xdr:rowOff>
    </xdr:from>
    <xdr:to>
      <xdr:col>54</xdr:col>
      <xdr:colOff>189865</xdr:colOff>
      <xdr:row>58</xdr:row>
      <xdr:rowOff>60842</xdr:rowOff>
    </xdr:to>
    <xdr:cxnSp macro="">
      <xdr:nvCxnSpPr>
        <xdr:cNvPr id="336" name="直線コネクタ 335"/>
        <xdr:cNvCxnSpPr/>
      </xdr:nvCxnSpPr>
      <xdr:spPr>
        <a:xfrm flipV="1">
          <a:off x="10475595" y="9118747"/>
          <a:ext cx="1270" cy="88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64669</xdr:rowOff>
    </xdr:from>
    <xdr:ext cx="534377" cy="259045"/>
    <xdr:sp macro="" textlink="">
      <xdr:nvSpPr>
        <xdr:cNvPr id="337" name="普通建設事業費最小値テキスト"/>
        <xdr:cNvSpPr txBox="1"/>
      </xdr:nvSpPr>
      <xdr:spPr>
        <a:xfrm>
          <a:off x="10528300" y="100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60842</xdr:rowOff>
    </xdr:from>
    <xdr:to>
      <xdr:col>55</xdr:col>
      <xdr:colOff>88900</xdr:colOff>
      <xdr:row>58</xdr:row>
      <xdr:rowOff>60842</xdr:rowOff>
    </xdr:to>
    <xdr:cxnSp macro="">
      <xdr:nvCxnSpPr>
        <xdr:cNvPr id="338" name="直線コネクタ 337"/>
        <xdr:cNvCxnSpPr/>
      </xdr:nvCxnSpPr>
      <xdr:spPr>
        <a:xfrm>
          <a:off x="10388600" y="1000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150024</xdr:rowOff>
    </xdr:from>
    <xdr:ext cx="599010" cy="259045"/>
    <xdr:sp macro="" textlink="">
      <xdr:nvSpPr>
        <xdr:cNvPr id="339" name="普通建設事業費最大値テキスト"/>
        <xdr:cNvSpPr txBox="1"/>
      </xdr:nvSpPr>
      <xdr:spPr>
        <a:xfrm>
          <a:off x="10528300" y="88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31897</xdr:rowOff>
    </xdr:from>
    <xdr:to>
      <xdr:col>55</xdr:col>
      <xdr:colOff>88900</xdr:colOff>
      <xdr:row>53</xdr:row>
      <xdr:rowOff>31897</xdr:rowOff>
    </xdr:to>
    <xdr:cxnSp macro="">
      <xdr:nvCxnSpPr>
        <xdr:cNvPr id="340" name="直線コネクタ 339"/>
        <xdr:cNvCxnSpPr/>
      </xdr:nvCxnSpPr>
      <xdr:spPr>
        <a:xfrm>
          <a:off x="10388600" y="911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83053</xdr:rowOff>
    </xdr:from>
    <xdr:to>
      <xdr:col>55</xdr:col>
      <xdr:colOff>0</xdr:colOff>
      <xdr:row>55</xdr:row>
      <xdr:rowOff>15696</xdr:rowOff>
    </xdr:to>
    <xdr:cxnSp macro="">
      <xdr:nvCxnSpPr>
        <xdr:cNvPr id="341" name="直線コネクタ 340"/>
        <xdr:cNvCxnSpPr/>
      </xdr:nvCxnSpPr>
      <xdr:spPr>
        <a:xfrm>
          <a:off x="9639300" y="8827003"/>
          <a:ext cx="838200" cy="61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27329</xdr:rowOff>
    </xdr:from>
    <xdr:ext cx="599010" cy="259045"/>
    <xdr:sp macro="" textlink="">
      <xdr:nvSpPr>
        <xdr:cNvPr id="342" name="普通建設事業費平均値テキスト"/>
        <xdr:cNvSpPr txBox="1"/>
      </xdr:nvSpPr>
      <xdr:spPr>
        <a:xfrm>
          <a:off x="10528300" y="9628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48902</xdr:rowOff>
    </xdr:from>
    <xdr:to>
      <xdr:col>55</xdr:col>
      <xdr:colOff>50800</xdr:colOff>
      <xdr:row>56</xdr:row>
      <xdr:rowOff>150502</xdr:rowOff>
    </xdr:to>
    <xdr:sp macro="" textlink="">
      <xdr:nvSpPr>
        <xdr:cNvPr id="343" name="フローチャート: 判断 342"/>
        <xdr:cNvSpPr/>
      </xdr:nvSpPr>
      <xdr:spPr>
        <a:xfrm>
          <a:off x="104267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83053</xdr:rowOff>
    </xdr:from>
    <xdr:to>
      <xdr:col>50</xdr:col>
      <xdr:colOff>114300</xdr:colOff>
      <xdr:row>54</xdr:row>
      <xdr:rowOff>126222</xdr:rowOff>
    </xdr:to>
    <xdr:cxnSp macro="">
      <xdr:nvCxnSpPr>
        <xdr:cNvPr id="344" name="直線コネクタ 343"/>
        <xdr:cNvCxnSpPr/>
      </xdr:nvCxnSpPr>
      <xdr:spPr>
        <a:xfrm flipV="1">
          <a:off x="8750300" y="8827003"/>
          <a:ext cx="889000" cy="55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139489</xdr:rowOff>
    </xdr:from>
    <xdr:to>
      <xdr:col>50</xdr:col>
      <xdr:colOff>165100</xdr:colOff>
      <xdr:row>56</xdr:row>
      <xdr:rowOff>69639</xdr:rowOff>
    </xdr:to>
    <xdr:sp macro="" textlink="">
      <xdr:nvSpPr>
        <xdr:cNvPr id="345" name="フローチャート: 判断 344"/>
        <xdr:cNvSpPr/>
      </xdr:nvSpPr>
      <xdr:spPr>
        <a:xfrm>
          <a:off x="9588500" y="95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60766</xdr:rowOff>
    </xdr:from>
    <xdr:ext cx="599010" cy="259045"/>
    <xdr:sp macro="" textlink="">
      <xdr:nvSpPr>
        <xdr:cNvPr id="346" name="テキスト ボックス 345"/>
        <xdr:cNvSpPr txBox="1"/>
      </xdr:nvSpPr>
      <xdr:spPr>
        <a:xfrm>
          <a:off x="9339795" y="966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162752</xdr:rowOff>
    </xdr:from>
    <xdr:to>
      <xdr:col>45</xdr:col>
      <xdr:colOff>177800</xdr:colOff>
      <xdr:row>54</xdr:row>
      <xdr:rowOff>126222</xdr:rowOff>
    </xdr:to>
    <xdr:cxnSp macro="">
      <xdr:nvCxnSpPr>
        <xdr:cNvPr id="347" name="直線コネクタ 346"/>
        <xdr:cNvCxnSpPr/>
      </xdr:nvCxnSpPr>
      <xdr:spPr>
        <a:xfrm>
          <a:off x="7861300" y="9249602"/>
          <a:ext cx="889000" cy="13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45768</xdr:rowOff>
    </xdr:from>
    <xdr:to>
      <xdr:col>46</xdr:col>
      <xdr:colOff>38100</xdr:colOff>
      <xdr:row>56</xdr:row>
      <xdr:rowOff>147368</xdr:rowOff>
    </xdr:to>
    <xdr:sp macro="" textlink="">
      <xdr:nvSpPr>
        <xdr:cNvPr id="348" name="フローチャート: 判断 347"/>
        <xdr:cNvSpPr/>
      </xdr:nvSpPr>
      <xdr:spPr>
        <a:xfrm>
          <a:off x="8699500" y="96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138495</xdr:rowOff>
    </xdr:from>
    <xdr:ext cx="599010" cy="259045"/>
    <xdr:sp macro="" textlink="">
      <xdr:nvSpPr>
        <xdr:cNvPr id="349" name="テキスト ボックス 348"/>
        <xdr:cNvSpPr txBox="1"/>
      </xdr:nvSpPr>
      <xdr:spPr>
        <a:xfrm>
          <a:off x="8450795" y="973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162752</xdr:rowOff>
    </xdr:from>
    <xdr:to>
      <xdr:col>41</xdr:col>
      <xdr:colOff>50800</xdr:colOff>
      <xdr:row>55</xdr:row>
      <xdr:rowOff>96172</xdr:rowOff>
    </xdr:to>
    <xdr:cxnSp macro="">
      <xdr:nvCxnSpPr>
        <xdr:cNvPr id="350" name="直線コネクタ 349"/>
        <xdr:cNvCxnSpPr/>
      </xdr:nvCxnSpPr>
      <xdr:spPr>
        <a:xfrm flipV="1">
          <a:off x="6972300" y="9249602"/>
          <a:ext cx="889000" cy="27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61027</xdr:rowOff>
    </xdr:from>
    <xdr:to>
      <xdr:col>41</xdr:col>
      <xdr:colOff>101600</xdr:colOff>
      <xdr:row>56</xdr:row>
      <xdr:rowOff>162627</xdr:rowOff>
    </xdr:to>
    <xdr:sp macro="" textlink="">
      <xdr:nvSpPr>
        <xdr:cNvPr id="351" name="フローチャート: 判断 350"/>
        <xdr:cNvSpPr/>
      </xdr:nvSpPr>
      <xdr:spPr>
        <a:xfrm>
          <a:off x="7810500" y="966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153754</xdr:rowOff>
    </xdr:from>
    <xdr:ext cx="599010" cy="259045"/>
    <xdr:sp macro="" textlink="">
      <xdr:nvSpPr>
        <xdr:cNvPr id="352" name="テキスト ボックス 351"/>
        <xdr:cNvSpPr txBox="1"/>
      </xdr:nvSpPr>
      <xdr:spPr>
        <a:xfrm>
          <a:off x="7561795" y="975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30207</xdr:rowOff>
    </xdr:from>
    <xdr:to>
      <xdr:col>36</xdr:col>
      <xdr:colOff>165100</xdr:colOff>
      <xdr:row>56</xdr:row>
      <xdr:rowOff>131807</xdr:rowOff>
    </xdr:to>
    <xdr:sp macro="" textlink="">
      <xdr:nvSpPr>
        <xdr:cNvPr id="353" name="フローチャート: 判断 352"/>
        <xdr:cNvSpPr/>
      </xdr:nvSpPr>
      <xdr:spPr>
        <a:xfrm>
          <a:off x="6921500" y="96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122934</xdr:rowOff>
    </xdr:from>
    <xdr:ext cx="599010" cy="259045"/>
    <xdr:sp macro="" textlink="">
      <xdr:nvSpPr>
        <xdr:cNvPr id="354" name="テキスト ボックス 353"/>
        <xdr:cNvSpPr txBox="1"/>
      </xdr:nvSpPr>
      <xdr:spPr>
        <a:xfrm>
          <a:off x="6672795" y="972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136346</xdr:rowOff>
    </xdr:from>
    <xdr:to>
      <xdr:col>55</xdr:col>
      <xdr:colOff>50800</xdr:colOff>
      <xdr:row>55</xdr:row>
      <xdr:rowOff>66496</xdr:rowOff>
    </xdr:to>
    <xdr:sp macro="" textlink="">
      <xdr:nvSpPr>
        <xdr:cNvPr id="360" name="楕円 359"/>
        <xdr:cNvSpPr/>
      </xdr:nvSpPr>
      <xdr:spPr>
        <a:xfrm>
          <a:off x="10426700" y="93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159223</xdr:rowOff>
    </xdr:from>
    <xdr:ext cx="599010" cy="259045"/>
    <xdr:sp macro="" textlink="">
      <xdr:nvSpPr>
        <xdr:cNvPr id="361" name="普通建設事業費該当値テキスト"/>
        <xdr:cNvSpPr txBox="1"/>
      </xdr:nvSpPr>
      <xdr:spPr>
        <a:xfrm>
          <a:off x="10528300" y="924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32253</xdr:rowOff>
    </xdr:from>
    <xdr:to>
      <xdr:col>50</xdr:col>
      <xdr:colOff>165100</xdr:colOff>
      <xdr:row>51</xdr:row>
      <xdr:rowOff>133853</xdr:rowOff>
    </xdr:to>
    <xdr:sp macro="" textlink="">
      <xdr:nvSpPr>
        <xdr:cNvPr id="362" name="楕円 361"/>
        <xdr:cNvSpPr/>
      </xdr:nvSpPr>
      <xdr:spPr>
        <a:xfrm>
          <a:off x="9588500" y="877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150380</xdr:rowOff>
    </xdr:from>
    <xdr:ext cx="599010" cy="259045"/>
    <xdr:sp macro="" textlink="">
      <xdr:nvSpPr>
        <xdr:cNvPr id="363" name="テキスト ボックス 362"/>
        <xdr:cNvSpPr txBox="1"/>
      </xdr:nvSpPr>
      <xdr:spPr>
        <a:xfrm>
          <a:off x="9339795" y="855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75422</xdr:rowOff>
    </xdr:from>
    <xdr:to>
      <xdr:col>46</xdr:col>
      <xdr:colOff>38100</xdr:colOff>
      <xdr:row>55</xdr:row>
      <xdr:rowOff>5572</xdr:rowOff>
    </xdr:to>
    <xdr:sp macro="" textlink="">
      <xdr:nvSpPr>
        <xdr:cNvPr id="364" name="楕円 363"/>
        <xdr:cNvSpPr/>
      </xdr:nvSpPr>
      <xdr:spPr>
        <a:xfrm>
          <a:off x="8699500" y="933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22099</xdr:rowOff>
    </xdr:from>
    <xdr:ext cx="599010" cy="259045"/>
    <xdr:sp macro="" textlink="">
      <xdr:nvSpPr>
        <xdr:cNvPr id="365" name="テキスト ボックス 364"/>
        <xdr:cNvSpPr txBox="1"/>
      </xdr:nvSpPr>
      <xdr:spPr>
        <a:xfrm>
          <a:off x="8450795" y="910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111952</xdr:rowOff>
    </xdr:from>
    <xdr:to>
      <xdr:col>41</xdr:col>
      <xdr:colOff>101600</xdr:colOff>
      <xdr:row>54</xdr:row>
      <xdr:rowOff>42102</xdr:rowOff>
    </xdr:to>
    <xdr:sp macro="" textlink="">
      <xdr:nvSpPr>
        <xdr:cNvPr id="366" name="楕円 365"/>
        <xdr:cNvSpPr/>
      </xdr:nvSpPr>
      <xdr:spPr>
        <a:xfrm>
          <a:off x="7810500" y="919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58629</xdr:rowOff>
    </xdr:from>
    <xdr:ext cx="599010" cy="259045"/>
    <xdr:sp macro="" textlink="">
      <xdr:nvSpPr>
        <xdr:cNvPr id="367" name="テキスト ボックス 366"/>
        <xdr:cNvSpPr txBox="1"/>
      </xdr:nvSpPr>
      <xdr:spPr>
        <a:xfrm>
          <a:off x="7561795" y="89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45372</xdr:rowOff>
    </xdr:from>
    <xdr:to>
      <xdr:col>36</xdr:col>
      <xdr:colOff>165100</xdr:colOff>
      <xdr:row>55</xdr:row>
      <xdr:rowOff>146972</xdr:rowOff>
    </xdr:to>
    <xdr:sp macro="" textlink="">
      <xdr:nvSpPr>
        <xdr:cNvPr id="368" name="楕円 367"/>
        <xdr:cNvSpPr/>
      </xdr:nvSpPr>
      <xdr:spPr>
        <a:xfrm>
          <a:off x="6921500" y="94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163499</xdr:rowOff>
    </xdr:from>
    <xdr:ext cx="599010" cy="259045"/>
    <xdr:sp macro="" textlink="">
      <xdr:nvSpPr>
        <xdr:cNvPr id="369" name="テキスト ボックス 368"/>
        <xdr:cNvSpPr txBox="1"/>
      </xdr:nvSpPr>
      <xdr:spPr>
        <a:xfrm>
          <a:off x="6672795" y="925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1" name="直線コネクタ 390"/>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4"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5" name="直線コネクタ 394"/>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23878</xdr:rowOff>
    </xdr:from>
    <xdr:to>
      <xdr:col>55</xdr:col>
      <xdr:colOff>0</xdr:colOff>
      <xdr:row>76</xdr:row>
      <xdr:rowOff>88365</xdr:rowOff>
    </xdr:to>
    <xdr:cxnSp macro="">
      <xdr:nvCxnSpPr>
        <xdr:cNvPr id="396" name="直線コネクタ 395"/>
        <xdr:cNvCxnSpPr/>
      </xdr:nvCxnSpPr>
      <xdr:spPr>
        <a:xfrm>
          <a:off x="9639300" y="12196828"/>
          <a:ext cx="838200" cy="92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57827</xdr:rowOff>
    </xdr:from>
    <xdr:ext cx="534377" cy="259045"/>
    <xdr:sp macro="" textlink="">
      <xdr:nvSpPr>
        <xdr:cNvPr id="397" name="普通建設事業費 （ うち新規整備　）平均値テキスト"/>
        <xdr:cNvSpPr txBox="1"/>
      </xdr:nvSpPr>
      <xdr:spPr>
        <a:xfrm>
          <a:off x="10528300" y="1325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398" name="フローチャート: 判断 397"/>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23878</xdr:rowOff>
    </xdr:from>
    <xdr:to>
      <xdr:col>50</xdr:col>
      <xdr:colOff>114300</xdr:colOff>
      <xdr:row>77</xdr:row>
      <xdr:rowOff>86706</xdr:rowOff>
    </xdr:to>
    <xdr:cxnSp macro="">
      <xdr:nvCxnSpPr>
        <xdr:cNvPr id="399" name="直線コネクタ 398"/>
        <xdr:cNvCxnSpPr/>
      </xdr:nvCxnSpPr>
      <xdr:spPr>
        <a:xfrm flipV="1">
          <a:off x="8750300" y="12196828"/>
          <a:ext cx="889000" cy="109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0" name="フローチャート: 判断 399"/>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39355</xdr:rowOff>
    </xdr:from>
    <xdr:ext cx="534377" cy="259045"/>
    <xdr:sp macro="" textlink="">
      <xdr:nvSpPr>
        <xdr:cNvPr id="401" name="テキスト ボックス 400"/>
        <xdr:cNvSpPr txBox="1"/>
      </xdr:nvSpPr>
      <xdr:spPr>
        <a:xfrm>
          <a:off x="9372111" y="13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86706</xdr:rowOff>
    </xdr:from>
    <xdr:to>
      <xdr:col>45</xdr:col>
      <xdr:colOff>177800</xdr:colOff>
      <xdr:row>78</xdr:row>
      <xdr:rowOff>71197</xdr:rowOff>
    </xdr:to>
    <xdr:cxnSp macro="">
      <xdr:nvCxnSpPr>
        <xdr:cNvPr id="402" name="直線コネクタ 401"/>
        <xdr:cNvCxnSpPr/>
      </xdr:nvCxnSpPr>
      <xdr:spPr>
        <a:xfrm flipV="1">
          <a:off x="7861300" y="13288356"/>
          <a:ext cx="889000" cy="15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3" name="フローチャート: 判断 402"/>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4" name="テキスト ボックス 403"/>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149892</xdr:rowOff>
    </xdr:from>
    <xdr:to>
      <xdr:col>41</xdr:col>
      <xdr:colOff>50800</xdr:colOff>
      <xdr:row>78</xdr:row>
      <xdr:rowOff>71197</xdr:rowOff>
    </xdr:to>
    <xdr:cxnSp macro="">
      <xdr:nvCxnSpPr>
        <xdr:cNvPr id="405" name="直線コネクタ 404"/>
        <xdr:cNvCxnSpPr/>
      </xdr:nvCxnSpPr>
      <xdr:spPr>
        <a:xfrm>
          <a:off x="6972300" y="13351542"/>
          <a:ext cx="889000" cy="9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6" name="フローチャート: 判断 405"/>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7" name="テキスト ボックス 406"/>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08" name="フローチャート: 判断 407"/>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09" name="テキスト ボックス 408"/>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37565</xdr:rowOff>
    </xdr:from>
    <xdr:to>
      <xdr:col>55</xdr:col>
      <xdr:colOff>50800</xdr:colOff>
      <xdr:row>76</xdr:row>
      <xdr:rowOff>139165</xdr:rowOff>
    </xdr:to>
    <xdr:sp macro="" textlink="">
      <xdr:nvSpPr>
        <xdr:cNvPr id="415" name="楕円 414"/>
        <xdr:cNvSpPr/>
      </xdr:nvSpPr>
      <xdr:spPr>
        <a:xfrm>
          <a:off x="10426700" y="1306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60443</xdr:rowOff>
    </xdr:from>
    <xdr:ext cx="534377" cy="259045"/>
    <xdr:sp macro="" textlink="">
      <xdr:nvSpPr>
        <xdr:cNvPr id="416" name="普通建設事業費 （ うち新規整備　）該当値テキスト"/>
        <xdr:cNvSpPr txBox="1"/>
      </xdr:nvSpPr>
      <xdr:spPr>
        <a:xfrm>
          <a:off x="10528300" y="1291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144528</xdr:rowOff>
    </xdr:from>
    <xdr:to>
      <xdr:col>50</xdr:col>
      <xdr:colOff>165100</xdr:colOff>
      <xdr:row>71</xdr:row>
      <xdr:rowOff>74678</xdr:rowOff>
    </xdr:to>
    <xdr:sp macro="" textlink="">
      <xdr:nvSpPr>
        <xdr:cNvPr id="417" name="楕円 416"/>
        <xdr:cNvSpPr/>
      </xdr:nvSpPr>
      <xdr:spPr>
        <a:xfrm>
          <a:off x="9588500" y="1214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91205</xdr:rowOff>
    </xdr:from>
    <xdr:ext cx="599010" cy="259045"/>
    <xdr:sp macro="" textlink="">
      <xdr:nvSpPr>
        <xdr:cNvPr id="418" name="テキスト ボックス 417"/>
        <xdr:cNvSpPr txBox="1"/>
      </xdr:nvSpPr>
      <xdr:spPr>
        <a:xfrm>
          <a:off x="9339795" y="1192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35906</xdr:rowOff>
    </xdr:from>
    <xdr:to>
      <xdr:col>46</xdr:col>
      <xdr:colOff>38100</xdr:colOff>
      <xdr:row>77</xdr:row>
      <xdr:rowOff>137506</xdr:rowOff>
    </xdr:to>
    <xdr:sp macro="" textlink="">
      <xdr:nvSpPr>
        <xdr:cNvPr id="419" name="楕円 418"/>
        <xdr:cNvSpPr/>
      </xdr:nvSpPr>
      <xdr:spPr>
        <a:xfrm>
          <a:off x="8699500" y="1323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128633</xdr:rowOff>
    </xdr:from>
    <xdr:ext cx="534377" cy="259045"/>
    <xdr:sp macro="" textlink="">
      <xdr:nvSpPr>
        <xdr:cNvPr id="420" name="テキスト ボックス 419"/>
        <xdr:cNvSpPr txBox="1"/>
      </xdr:nvSpPr>
      <xdr:spPr>
        <a:xfrm>
          <a:off x="8483111" y="13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20397</xdr:rowOff>
    </xdr:from>
    <xdr:to>
      <xdr:col>41</xdr:col>
      <xdr:colOff>101600</xdr:colOff>
      <xdr:row>78</xdr:row>
      <xdr:rowOff>121997</xdr:rowOff>
    </xdr:to>
    <xdr:sp macro="" textlink="">
      <xdr:nvSpPr>
        <xdr:cNvPr id="421" name="楕円 420"/>
        <xdr:cNvSpPr/>
      </xdr:nvSpPr>
      <xdr:spPr>
        <a:xfrm>
          <a:off x="7810500" y="133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113124</xdr:rowOff>
    </xdr:from>
    <xdr:ext cx="534377" cy="259045"/>
    <xdr:sp macro="" textlink="">
      <xdr:nvSpPr>
        <xdr:cNvPr id="422" name="テキスト ボックス 421"/>
        <xdr:cNvSpPr txBox="1"/>
      </xdr:nvSpPr>
      <xdr:spPr>
        <a:xfrm>
          <a:off x="7594111" y="134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99092</xdr:rowOff>
    </xdr:from>
    <xdr:to>
      <xdr:col>36</xdr:col>
      <xdr:colOff>165100</xdr:colOff>
      <xdr:row>78</xdr:row>
      <xdr:rowOff>29242</xdr:rowOff>
    </xdr:to>
    <xdr:sp macro="" textlink="">
      <xdr:nvSpPr>
        <xdr:cNvPr id="423" name="楕円 422"/>
        <xdr:cNvSpPr/>
      </xdr:nvSpPr>
      <xdr:spPr>
        <a:xfrm>
          <a:off x="6921500" y="133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20369</xdr:rowOff>
    </xdr:from>
    <xdr:ext cx="534377" cy="259045"/>
    <xdr:sp macro="" textlink="">
      <xdr:nvSpPr>
        <xdr:cNvPr id="424" name="テキスト ボックス 423"/>
        <xdr:cNvSpPr txBox="1"/>
      </xdr:nvSpPr>
      <xdr:spPr>
        <a:xfrm>
          <a:off x="6705111" y="133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48" name="直線コネクタ 447"/>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49"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0" name="直線コネクタ 449"/>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1"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2" name="直線コネクタ 451"/>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59328</xdr:rowOff>
    </xdr:from>
    <xdr:to>
      <xdr:col>55</xdr:col>
      <xdr:colOff>0</xdr:colOff>
      <xdr:row>95</xdr:row>
      <xdr:rowOff>80488</xdr:rowOff>
    </xdr:to>
    <xdr:cxnSp macro="">
      <xdr:nvCxnSpPr>
        <xdr:cNvPr id="453" name="直線コネクタ 452"/>
        <xdr:cNvCxnSpPr/>
      </xdr:nvCxnSpPr>
      <xdr:spPr>
        <a:xfrm>
          <a:off x="9639300" y="16347078"/>
          <a:ext cx="838200" cy="2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110372</xdr:rowOff>
    </xdr:from>
    <xdr:ext cx="534377" cy="259045"/>
    <xdr:sp macro="" textlink="">
      <xdr:nvSpPr>
        <xdr:cNvPr id="454" name="普通建設事業費 （ うち更新整備　）平均値テキスト"/>
        <xdr:cNvSpPr txBox="1"/>
      </xdr:nvSpPr>
      <xdr:spPr>
        <a:xfrm>
          <a:off x="10528300" y="1656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5" name="フローチャート: 判断 454"/>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58939</xdr:rowOff>
    </xdr:from>
    <xdr:to>
      <xdr:col>50</xdr:col>
      <xdr:colOff>114300</xdr:colOff>
      <xdr:row>95</xdr:row>
      <xdr:rowOff>59328</xdr:rowOff>
    </xdr:to>
    <xdr:cxnSp macro="">
      <xdr:nvCxnSpPr>
        <xdr:cNvPr id="456" name="直線コネクタ 455"/>
        <xdr:cNvCxnSpPr/>
      </xdr:nvCxnSpPr>
      <xdr:spPr>
        <a:xfrm>
          <a:off x="8750300" y="16175239"/>
          <a:ext cx="889000" cy="17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7" name="フローチャート: 判断 456"/>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54385</xdr:rowOff>
    </xdr:from>
    <xdr:ext cx="534377" cy="259045"/>
    <xdr:sp macro="" textlink="">
      <xdr:nvSpPr>
        <xdr:cNvPr id="458" name="テキスト ボックス 457"/>
        <xdr:cNvSpPr txBox="1"/>
      </xdr:nvSpPr>
      <xdr:spPr>
        <a:xfrm>
          <a:off x="9372111" y="166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116238</xdr:rowOff>
    </xdr:from>
    <xdr:to>
      <xdr:col>45</xdr:col>
      <xdr:colOff>177800</xdr:colOff>
      <xdr:row>94</xdr:row>
      <xdr:rowOff>58939</xdr:rowOff>
    </xdr:to>
    <xdr:cxnSp macro="">
      <xdr:nvCxnSpPr>
        <xdr:cNvPr id="459" name="直線コネクタ 458"/>
        <xdr:cNvCxnSpPr/>
      </xdr:nvCxnSpPr>
      <xdr:spPr>
        <a:xfrm>
          <a:off x="7861300" y="15889638"/>
          <a:ext cx="889000" cy="28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0" name="フローチャート: 判断 459"/>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111710</xdr:rowOff>
    </xdr:from>
    <xdr:ext cx="534377" cy="259045"/>
    <xdr:sp macro="" textlink="">
      <xdr:nvSpPr>
        <xdr:cNvPr id="461" name="テキスト ボックス 460"/>
        <xdr:cNvSpPr txBox="1"/>
      </xdr:nvSpPr>
      <xdr:spPr>
        <a:xfrm>
          <a:off x="8483111" y="167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116238</xdr:rowOff>
    </xdr:from>
    <xdr:to>
      <xdr:col>41</xdr:col>
      <xdr:colOff>50800</xdr:colOff>
      <xdr:row>95</xdr:row>
      <xdr:rowOff>130983</xdr:rowOff>
    </xdr:to>
    <xdr:cxnSp macro="">
      <xdr:nvCxnSpPr>
        <xdr:cNvPr id="462" name="直線コネクタ 461"/>
        <xdr:cNvCxnSpPr/>
      </xdr:nvCxnSpPr>
      <xdr:spPr>
        <a:xfrm flipV="1">
          <a:off x="6972300" y="15889638"/>
          <a:ext cx="889000" cy="52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3" name="フローチャート: 判断 462"/>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1909</xdr:rowOff>
    </xdr:from>
    <xdr:ext cx="534377" cy="259045"/>
    <xdr:sp macro="" textlink="">
      <xdr:nvSpPr>
        <xdr:cNvPr id="464" name="テキスト ボックス 463"/>
        <xdr:cNvSpPr txBox="1"/>
      </xdr:nvSpPr>
      <xdr:spPr>
        <a:xfrm>
          <a:off x="7594111" y="168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5" name="フローチャート: 判断 464"/>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144967</xdr:rowOff>
    </xdr:from>
    <xdr:ext cx="534377" cy="259045"/>
    <xdr:sp macro="" textlink="">
      <xdr:nvSpPr>
        <xdr:cNvPr id="466" name="テキスト ボックス 465"/>
        <xdr:cNvSpPr txBox="1"/>
      </xdr:nvSpPr>
      <xdr:spPr>
        <a:xfrm>
          <a:off x="6705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29688</xdr:rowOff>
    </xdr:from>
    <xdr:to>
      <xdr:col>55</xdr:col>
      <xdr:colOff>50800</xdr:colOff>
      <xdr:row>95</xdr:row>
      <xdr:rowOff>131288</xdr:rowOff>
    </xdr:to>
    <xdr:sp macro="" textlink="">
      <xdr:nvSpPr>
        <xdr:cNvPr id="472" name="楕円 471"/>
        <xdr:cNvSpPr/>
      </xdr:nvSpPr>
      <xdr:spPr>
        <a:xfrm>
          <a:off x="10426700" y="163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52565</xdr:rowOff>
    </xdr:from>
    <xdr:ext cx="599010" cy="259045"/>
    <xdr:sp macro="" textlink="">
      <xdr:nvSpPr>
        <xdr:cNvPr id="473" name="普通建設事業費 （ うち更新整備　）該当値テキスト"/>
        <xdr:cNvSpPr txBox="1"/>
      </xdr:nvSpPr>
      <xdr:spPr>
        <a:xfrm>
          <a:off x="10528300" y="1616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8528</xdr:rowOff>
    </xdr:from>
    <xdr:to>
      <xdr:col>50</xdr:col>
      <xdr:colOff>165100</xdr:colOff>
      <xdr:row>95</xdr:row>
      <xdr:rowOff>110128</xdr:rowOff>
    </xdr:to>
    <xdr:sp macro="" textlink="">
      <xdr:nvSpPr>
        <xdr:cNvPr id="474" name="楕円 473"/>
        <xdr:cNvSpPr/>
      </xdr:nvSpPr>
      <xdr:spPr>
        <a:xfrm>
          <a:off x="9588500" y="1629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126655</xdr:rowOff>
    </xdr:from>
    <xdr:ext cx="599010" cy="259045"/>
    <xdr:sp macro="" textlink="">
      <xdr:nvSpPr>
        <xdr:cNvPr id="475" name="テキスト ボックス 474"/>
        <xdr:cNvSpPr txBox="1"/>
      </xdr:nvSpPr>
      <xdr:spPr>
        <a:xfrm>
          <a:off x="9339795" y="1607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8139</xdr:rowOff>
    </xdr:from>
    <xdr:to>
      <xdr:col>46</xdr:col>
      <xdr:colOff>38100</xdr:colOff>
      <xdr:row>94</xdr:row>
      <xdr:rowOff>109739</xdr:rowOff>
    </xdr:to>
    <xdr:sp macro="" textlink="">
      <xdr:nvSpPr>
        <xdr:cNvPr id="476" name="楕円 475"/>
        <xdr:cNvSpPr/>
      </xdr:nvSpPr>
      <xdr:spPr>
        <a:xfrm>
          <a:off x="8699500" y="1612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126266</xdr:rowOff>
    </xdr:from>
    <xdr:ext cx="599010" cy="259045"/>
    <xdr:sp macro="" textlink="">
      <xdr:nvSpPr>
        <xdr:cNvPr id="477" name="テキスト ボックス 476"/>
        <xdr:cNvSpPr txBox="1"/>
      </xdr:nvSpPr>
      <xdr:spPr>
        <a:xfrm>
          <a:off x="8450795" y="1589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65438</xdr:rowOff>
    </xdr:from>
    <xdr:to>
      <xdr:col>41</xdr:col>
      <xdr:colOff>101600</xdr:colOff>
      <xdr:row>92</xdr:row>
      <xdr:rowOff>167038</xdr:rowOff>
    </xdr:to>
    <xdr:sp macro="" textlink="">
      <xdr:nvSpPr>
        <xdr:cNvPr id="478" name="楕円 477"/>
        <xdr:cNvSpPr/>
      </xdr:nvSpPr>
      <xdr:spPr>
        <a:xfrm>
          <a:off x="7810500" y="158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12115</xdr:rowOff>
    </xdr:from>
    <xdr:ext cx="599010" cy="259045"/>
    <xdr:sp macro="" textlink="">
      <xdr:nvSpPr>
        <xdr:cNvPr id="479" name="テキスト ボックス 478"/>
        <xdr:cNvSpPr txBox="1"/>
      </xdr:nvSpPr>
      <xdr:spPr>
        <a:xfrm>
          <a:off x="7561795" y="1561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80183</xdr:rowOff>
    </xdr:from>
    <xdr:to>
      <xdr:col>36</xdr:col>
      <xdr:colOff>165100</xdr:colOff>
      <xdr:row>96</xdr:row>
      <xdr:rowOff>10333</xdr:rowOff>
    </xdr:to>
    <xdr:sp macro="" textlink="">
      <xdr:nvSpPr>
        <xdr:cNvPr id="480" name="楕円 479"/>
        <xdr:cNvSpPr/>
      </xdr:nvSpPr>
      <xdr:spPr>
        <a:xfrm>
          <a:off x="6921500" y="163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26860</xdr:rowOff>
    </xdr:from>
    <xdr:ext cx="599010" cy="259045"/>
    <xdr:sp macro="" textlink="">
      <xdr:nvSpPr>
        <xdr:cNvPr id="481" name="テキスト ボックス 480"/>
        <xdr:cNvSpPr txBox="1"/>
      </xdr:nvSpPr>
      <xdr:spPr>
        <a:xfrm>
          <a:off x="6672795" y="161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5" name="テキスト ボックス 49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7" name="テキスト ボックス 49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9" name="テキスト ボックス 49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3" name="直線コネクタ 502"/>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4"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5" name="直線コネクタ 50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6"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7" name="直線コネクタ 506"/>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104690</xdr:rowOff>
    </xdr:from>
    <xdr:to>
      <xdr:col>85</xdr:col>
      <xdr:colOff>127000</xdr:colOff>
      <xdr:row>38</xdr:row>
      <xdr:rowOff>136651</xdr:rowOff>
    </xdr:to>
    <xdr:cxnSp macro="">
      <xdr:nvCxnSpPr>
        <xdr:cNvPr id="508" name="直線コネクタ 507"/>
        <xdr:cNvCxnSpPr/>
      </xdr:nvCxnSpPr>
      <xdr:spPr>
        <a:xfrm>
          <a:off x="15481300" y="6619790"/>
          <a:ext cx="838200" cy="3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09" name="災害復旧事業費平均値テキスト"/>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0" name="フローチャート: 判断 509"/>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102153</xdr:rowOff>
    </xdr:from>
    <xdr:to>
      <xdr:col>81</xdr:col>
      <xdr:colOff>50800</xdr:colOff>
      <xdr:row>38</xdr:row>
      <xdr:rowOff>104690</xdr:rowOff>
    </xdr:to>
    <xdr:cxnSp macro="">
      <xdr:nvCxnSpPr>
        <xdr:cNvPr id="511" name="直線コネクタ 510"/>
        <xdr:cNvCxnSpPr/>
      </xdr:nvCxnSpPr>
      <xdr:spPr>
        <a:xfrm>
          <a:off x="14592300" y="6617253"/>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2" name="フローチャート: 判断 511"/>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3" name="テキスト ボックス 512"/>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102153</xdr:rowOff>
    </xdr:from>
    <xdr:to>
      <xdr:col>76</xdr:col>
      <xdr:colOff>114300</xdr:colOff>
      <xdr:row>38</xdr:row>
      <xdr:rowOff>121665</xdr:rowOff>
    </xdr:to>
    <xdr:cxnSp macro="">
      <xdr:nvCxnSpPr>
        <xdr:cNvPr id="514" name="直線コネクタ 513"/>
        <xdr:cNvCxnSpPr/>
      </xdr:nvCxnSpPr>
      <xdr:spPr>
        <a:xfrm flipV="1">
          <a:off x="13703300" y="6617253"/>
          <a:ext cx="8890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5" name="フローチャート: 判断 514"/>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152743</xdr:rowOff>
    </xdr:from>
    <xdr:ext cx="534377" cy="259045"/>
    <xdr:sp macro="" textlink="">
      <xdr:nvSpPr>
        <xdr:cNvPr id="516" name="テキスト ボックス 515"/>
        <xdr:cNvSpPr txBox="1"/>
      </xdr:nvSpPr>
      <xdr:spPr>
        <a:xfrm>
          <a:off x="14325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121665</xdr:rowOff>
    </xdr:from>
    <xdr:to>
      <xdr:col>71</xdr:col>
      <xdr:colOff>177800</xdr:colOff>
      <xdr:row>38</xdr:row>
      <xdr:rowOff>122919</xdr:rowOff>
    </xdr:to>
    <xdr:cxnSp macro="">
      <xdr:nvCxnSpPr>
        <xdr:cNvPr id="517" name="直線コネクタ 516"/>
        <xdr:cNvCxnSpPr/>
      </xdr:nvCxnSpPr>
      <xdr:spPr>
        <a:xfrm flipV="1">
          <a:off x="12814300" y="6636765"/>
          <a:ext cx="8890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18" name="フローチャート: 判断 517"/>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19" name="テキスト ボックス 518"/>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0" name="フローチャート: 判断 519"/>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166832</xdr:rowOff>
    </xdr:from>
    <xdr:ext cx="469744" cy="259045"/>
    <xdr:sp macro="" textlink="">
      <xdr:nvSpPr>
        <xdr:cNvPr id="521" name="テキスト ボックス 520"/>
        <xdr:cNvSpPr txBox="1"/>
      </xdr:nvSpPr>
      <xdr:spPr>
        <a:xfrm>
          <a:off x="12579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85851</xdr:rowOff>
    </xdr:from>
    <xdr:to>
      <xdr:col>85</xdr:col>
      <xdr:colOff>177800</xdr:colOff>
      <xdr:row>39</xdr:row>
      <xdr:rowOff>16001</xdr:rowOff>
    </xdr:to>
    <xdr:sp macro="" textlink="">
      <xdr:nvSpPr>
        <xdr:cNvPr id="527" name="楕円 526"/>
        <xdr:cNvSpPr/>
      </xdr:nvSpPr>
      <xdr:spPr>
        <a:xfrm>
          <a:off x="16268700" y="66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30985</xdr:rowOff>
    </xdr:from>
    <xdr:ext cx="469744" cy="259045"/>
    <xdr:sp macro="" textlink="">
      <xdr:nvSpPr>
        <xdr:cNvPr id="528" name="災害復旧事業費該当値テキスト"/>
        <xdr:cNvSpPr txBox="1"/>
      </xdr:nvSpPr>
      <xdr:spPr>
        <a:xfrm>
          <a:off x="16370300" y="654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53890</xdr:rowOff>
    </xdr:from>
    <xdr:to>
      <xdr:col>81</xdr:col>
      <xdr:colOff>101600</xdr:colOff>
      <xdr:row>38</xdr:row>
      <xdr:rowOff>155490</xdr:rowOff>
    </xdr:to>
    <xdr:sp macro="" textlink="">
      <xdr:nvSpPr>
        <xdr:cNvPr id="529" name="楕円 528"/>
        <xdr:cNvSpPr/>
      </xdr:nvSpPr>
      <xdr:spPr>
        <a:xfrm>
          <a:off x="15430500" y="656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146617</xdr:rowOff>
    </xdr:from>
    <xdr:ext cx="534377" cy="259045"/>
    <xdr:sp macro="" textlink="">
      <xdr:nvSpPr>
        <xdr:cNvPr id="530" name="テキスト ボックス 529"/>
        <xdr:cNvSpPr txBox="1"/>
      </xdr:nvSpPr>
      <xdr:spPr>
        <a:xfrm>
          <a:off x="15214111" y="666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51353</xdr:rowOff>
    </xdr:from>
    <xdr:to>
      <xdr:col>76</xdr:col>
      <xdr:colOff>165100</xdr:colOff>
      <xdr:row>38</xdr:row>
      <xdr:rowOff>152953</xdr:rowOff>
    </xdr:to>
    <xdr:sp macro="" textlink="">
      <xdr:nvSpPr>
        <xdr:cNvPr id="531" name="楕円 530"/>
        <xdr:cNvSpPr/>
      </xdr:nvSpPr>
      <xdr:spPr>
        <a:xfrm>
          <a:off x="14541500" y="65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169479</xdr:rowOff>
    </xdr:from>
    <xdr:ext cx="534377" cy="259045"/>
    <xdr:sp macro="" textlink="">
      <xdr:nvSpPr>
        <xdr:cNvPr id="532" name="テキスト ボックス 531"/>
        <xdr:cNvSpPr txBox="1"/>
      </xdr:nvSpPr>
      <xdr:spPr>
        <a:xfrm>
          <a:off x="14325111" y="63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70865</xdr:rowOff>
    </xdr:from>
    <xdr:to>
      <xdr:col>72</xdr:col>
      <xdr:colOff>38100</xdr:colOff>
      <xdr:row>39</xdr:row>
      <xdr:rowOff>1015</xdr:rowOff>
    </xdr:to>
    <xdr:sp macro="" textlink="">
      <xdr:nvSpPr>
        <xdr:cNvPr id="533" name="楕円 532"/>
        <xdr:cNvSpPr/>
      </xdr:nvSpPr>
      <xdr:spPr>
        <a:xfrm>
          <a:off x="13652500" y="658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163592</xdr:rowOff>
    </xdr:from>
    <xdr:ext cx="469744" cy="259045"/>
    <xdr:sp macro="" textlink="">
      <xdr:nvSpPr>
        <xdr:cNvPr id="534" name="テキスト ボックス 533"/>
        <xdr:cNvSpPr txBox="1"/>
      </xdr:nvSpPr>
      <xdr:spPr>
        <a:xfrm>
          <a:off x="13468428" y="667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72119</xdr:rowOff>
    </xdr:from>
    <xdr:to>
      <xdr:col>67</xdr:col>
      <xdr:colOff>101600</xdr:colOff>
      <xdr:row>39</xdr:row>
      <xdr:rowOff>2269</xdr:rowOff>
    </xdr:to>
    <xdr:sp macro="" textlink="">
      <xdr:nvSpPr>
        <xdr:cNvPr id="535" name="楕円 534"/>
        <xdr:cNvSpPr/>
      </xdr:nvSpPr>
      <xdr:spPr>
        <a:xfrm>
          <a:off x="12763500" y="658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18795</xdr:rowOff>
    </xdr:from>
    <xdr:ext cx="469744" cy="259045"/>
    <xdr:sp macro="" textlink="">
      <xdr:nvSpPr>
        <xdr:cNvPr id="536" name="テキスト ボックス 535"/>
        <xdr:cNvSpPr txBox="1"/>
      </xdr:nvSpPr>
      <xdr:spPr>
        <a:xfrm>
          <a:off x="12579428" y="636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0" name="テキスト ボックス 54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2" name="テキスト ボックス 55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4" name="テキスト ボックス 55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6" name="テキスト ボックス 55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58" name="直線コネクタ 557"/>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59"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1"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2" name="直線コネクタ 561"/>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4"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5" name="フローチャート: 判断 564"/>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7" name="フローチャート: 判断 566"/>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68" name="テキスト ボックス 567"/>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0" name="フローチャート: 判断 569"/>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1" name="テキスト ボックス 570"/>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3" name="フローチャート: 判断 572"/>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4" name="テキスト ボックス 573"/>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5" name="フローチャート: 判断 574"/>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6" name="テキスト ボックス 575"/>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3"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5" name="テキスト ボックス 58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7" name="テキスト ボックス 58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3" name="直線コネクタ 612"/>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4"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5" name="直線コネクタ 614"/>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6"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7" name="直線コネクタ 616"/>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18835</xdr:rowOff>
    </xdr:from>
    <xdr:to>
      <xdr:col>85</xdr:col>
      <xdr:colOff>127000</xdr:colOff>
      <xdr:row>75</xdr:row>
      <xdr:rowOff>46518</xdr:rowOff>
    </xdr:to>
    <xdr:cxnSp macro="">
      <xdr:nvCxnSpPr>
        <xdr:cNvPr id="618" name="直線コネクタ 617"/>
        <xdr:cNvCxnSpPr/>
      </xdr:nvCxnSpPr>
      <xdr:spPr>
        <a:xfrm>
          <a:off x="15481300" y="12877585"/>
          <a:ext cx="8382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65101</xdr:rowOff>
    </xdr:from>
    <xdr:ext cx="599010" cy="259045"/>
    <xdr:sp macro="" textlink="">
      <xdr:nvSpPr>
        <xdr:cNvPr id="619" name="公債費平均値テキスト"/>
        <xdr:cNvSpPr txBox="1"/>
      </xdr:nvSpPr>
      <xdr:spPr>
        <a:xfrm>
          <a:off x="16370300" y="12923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0" name="フローチャート: 判断 619"/>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171302</xdr:rowOff>
    </xdr:from>
    <xdr:to>
      <xdr:col>81</xdr:col>
      <xdr:colOff>50800</xdr:colOff>
      <xdr:row>75</xdr:row>
      <xdr:rowOff>18835</xdr:rowOff>
    </xdr:to>
    <xdr:cxnSp macro="">
      <xdr:nvCxnSpPr>
        <xdr:cNvPr id="621" name="直線コネクタ 620"/>
        <xdr:cNvCxnSpPr/>
      </xdr:nvCxnSpPr>
      <xdr:spPr>
        <a:xfrm>
          <a:off x="14592300" y="12858602"/>
          <a:ext cx="889000" cy="1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2" name="フローチャート: 判断 621"/>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26430</xdr:rowOff>
    </xdr:from>
    <xdr:ext cx="599010" cy="259045"/>
    <xdr:sp macro="" textlink="">
      <xdr:nvSpPr>
        <xdr:cNvPr id="623" name="テキスト ボックス 622"/>
        <xdr:cNvSpPr txBox="1"/>
      </xdr:nvSpPr>
      <xdr:spPr>
        <a:xfrm>
          <a:off x="15181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171302</xdr:rowOff>
    </xdr:from>
    <xdr:to>
      <xdr:col>76</xdr:col>
      <xdr:colOff>114300</xdr:colOff>
      <xdr:row>75</xdr:row>
      <xdr:rowOff>5882</xdr:rowOff>
    </xdr:to>
    <xdr:cxnSp macro="">
      <xdr:nvCxnSpPr>
        <xdr:cNvPr id="624" name="直線コネクタ 623"/>
        <xdr:cNvCxnSpPr/>
      </xdr:nvCxnSpPr>
      <xdr:spPr>
        <a:xfrm flipV="1">
          <a:off x="13703300" y="12858602"/>
          <a:ext cx="889000" cy="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5" name="フローチャート: 判断 624"/>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26" name="テキスト ボックス 625"/>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168846</xdr:rowOff>
    </xdr:from>
    <xdr:to>
      <xdr:col>71</xdr:col>
      <xdr:colOff>177800</xdr:colOff>
      <xdr:row>75</xdr:row>
      <xdr:rowOff>5882</xdr:rowOff>
    </xdr:to>
    <xdr:cxnSp macro="">
      <xdr:nvCxnSpPr>
        <xdr:cNvPr id="627" name="直線コネクタ 626"/>
        <xdr:cNvCxnSpPr/>
      </xdr:nvCxnSpPr>
      <xdr:spPr>
        <a:xfrm>
          <a:off x="12814300" y="12856146"/>
          <a:ext cx="889000" cy="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28" name="フローチャート: 判断 627"/>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29" name="テキスト ボックス 628"/>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0" name="フローチャート: 判断 629"/>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20890</xdr:rowOff>
    </xdr:from>
    <xdr:ext cx="599010" cy="259045"/>
    <xdr:sp macro="" textlink="">
      <xdr:nvSpPr>
        <xdr:cNvPr id="631" name="テキスト ボックス 630"/>
        <xdr:cNvSpPr txBox="1"/>
      </xdr:nvSpPr>
      <xdr:spPr>
        <a:xfrm>
          <a:off x="12514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167168</xdr:rowOff>
    </xdr:from>
    <xdr:to>
      <xdr:col>85</xdr:col>
      <xdr:colOff>177800</xdr:colOff>
      <xdr:row>75</xdr:row>
      <xdr:rowOff>97318</xdr:rowOff>
    </xdr:to>
    <xdr:sp macro="" textlink="">
      <xdr:nvSpPr>
        <xdr:cNvPr id="637" name="楕円 636"/>
        <xdr:cNvSpPr/>
      </xdr:nvSpPr>
      <xdr:spPr>
        <a:xfrm>
          <a:off x="16268700" y="1285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18595</xdr:rowOff>
    </xdr:from>
    <xdr:ext cx="599010" cy="259045"/>
    <xdr:sp macro="" textlink="">
      <xdr:nvSpPr>
        <xdr:cNvPr id="638" name="公債費該当値テキスト"/>
        <xdr:cNvSpPr txBox="1"/>
      </xdr:nvSpPr>
      <xdr:spPr>
        <a:xfrm>
          <a:off x="16370300" y="1270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139485</xdr:rowOff>
    </xdr:from>
    <xdr:to>
      <xdr:col>81</xdr:col>
      <xdr:colOff>101600</xdr:colOff>
      <xdr:row>75</xdr:row>
      <xdr:rowOff>69635</xdr:rowOff>
    </xdr:to>
    <xdr:sp macro="" textlink="">
      <xdr:nvSpPr>
        <xdr:cNvPr id="639" name="楕円 638"/>
        <xdr:cNvSpPr/>
      </xdr:nvSpPr>
      <xdr:spPr>
        <a:xfrm>
          <a:off x="15430500" y="128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86162</xdr:rowOff>
    </xdr:from>
    <xdr:ext cx="599010" cy="259045"/>
    <xdr:sp macro="" textlink="">
      <xdr:nvSpPr>
        <xdr:cNvPr id="640" name="テキスト ボックス 639"/>
        <xdr:cNvSpPr txBox="1"/>
      </xdr:nvSpPr>
      <xdr:spPr>
        <a:xfrm>
          <a:off x="15181795" y="12602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120502</xdr:rowOff>
    </xdr:from>
    <xdr:to>
      <xdr:col>76</xdr:col>
      <xdr:colOff>165100</xdr:colOff>
      <xdr:row>75</xdr:row>
      <xdr:rowOff>50652</xdr:rowOff>
    </xdr:to>
    <xdr:sp macro="" textlink="">
      <xdr:nvSpPr>
        <xdr:cNvPr id="641" name="楕円 640"/>
        <xdr:cNvSpPr/>
      </xdr:nvSpPr>
      <xdr:spPr>
        <a:xfrm>
          <a:off x="14541500" y="12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67179</xdr:rowOff>
    </xdr:from>
    <xdr:ext cx="599010" cy="259045"/>
    <xdr:sp macro="" textlink="">
      <xdr:nvSpPr>
        <xdr:cNvPr id="642" name="テキスト ボックス 641"/>
        <xdr:cNvSpPr txBox="1"/>
      </xdr:nvSpPr>
      <xdr:spPr>
        <a:xfrm>
          <a:off x="14292795" y="1258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126532</xdr:rowOff>
    </xdr:from>
    <xdr:to>
      <xdr:col>72</xdr:col>
      <xdr:colOff>38100</xdr:colOff>
      <xdr:row>75</xdr:row>
      <xdr:rowOff>56682</xdr:rowOff>
    </xdr:to>
    <xdr:sp macro="" textlink="">
      <xdr:nvSpPr>
        <xdr:cNvPr id="643" name="楕円 642"/>
        <xdr:cNvSpPr/>
      </xdr:nvSpPr>
      <xdr:spPr>
        <a:xfrm>
          <a:off x="13652500" y="1281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73209</xdr:rowOff>
    </xdr:from>
    <xdr:ext cx="599010" cy="259045"/>
    <xdr:sp macro="" textlink="">
      <xdr:nvSpPr>
        <xdr:cNvPr id="644" name="テキスト ボックス 643"/>
        <xdr:cNvSpPr txBox="1"/>
      </xdr:nvSpPr>
      <xdr:spPr>
        <a:xfrm>
          <a:off x="13403795" y="1258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118046</xdr:rowOff>
    </xdr:from>
    <xdr:to>
      <xdr:col>67</xdr:col>
      <xdr:colOff>101600</xdr:colOff>
      <xdr:row>75</xdr:row>
      <xdr:rowOff>48196</xdr:rowOff>
    </xdr:to>
    <xdr:sp macro="" textlink="">
      <xdr:nvSpPr>
        <xdr:cNvPr id="645" name="楕円 644"/>
        <xdr:cNvSpPr/>
      </xdr:nvSpPr>
      <xdr:spPr>
        <a:xfrm>
          <a:off x="12763500" y="128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64723</xdr:rowOff>
    </xdr:from>
    <xdr:ext cx="599010" cy="259045"/>
    <xdr:sp macro="" textlink="">
      <xdr:nvSpPr>
        <xdr:cNvPr id="646" name="テキスト ボックス 645"/>
        <xdr:cNvSpPr txBox="1"/>
      </xdr:nvSpPr>
      <xdr:spPr>
        <a:xfrm>
          <a:off x="12514795" y="1258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68" name="直線コネクタ 667"/>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69"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0" name="直線コネクタ 669"/>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1"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2" name="直線コネクタ 671"/>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107180</xdr:rowOff>
    </xdr:from>
    <xdr:to>
      <xdr:col>85</xdr:col>
      <xdr:colOff>127000</xdr:colOff>
      <xdr:row>95</xdr:row>
      <xdr:rowOff>95878</xdr:rowOff>
    </xdr:to>
    <xdr:cxnSp macro="">
      <xdr:nvCxnSpPr>
        <xdr:cNvPr id="673" name="直線コネクタ 672"/>
        <xdr:cNvCxnSpPr/>
      </xdr:nvCxnSpPr>
      <xdr:spPr>
        <a:xfrm flipV="1">
          <a:off x="15481300" y="16223480"/>
          <a:ext cx="838200" cy="16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24127</xdr:rowOff>
    </xdr:from>
    <xdr:ext cx="534377" cy="259045"/>
    <xdr:sp macro="" textlink="">
      <xdr:nvSpPr>
        <xdr:cNvPr id="674" name="積立金平均値テキスト"/>
        <xdr:cNvSpPr txBox="1"/>
      </xdr:nvSpPr>
      <xdr:spPr>
        <a:xfrm>
          <a:off x="16370300" y="1665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5" name="フローチャート: 判断 674"/>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67146</xdr:rowOff>
    </xdr:from>
    <xdr:to>
      <xdr:col>81</xdr:col>
      <xdr:colOff>50800</xdr:colOff>
      <xdr:row>95</xdr:row>
      <xdr:rowOff>95878</xdr:rowOff>
    </xdr:to>
    <xdr:cxnSp macro="">
      <xdr:nvCxnSpPr>
        <xdr:cNvPr id="676" name="直線コネクタ 675"/>
        <xdr:cNvCxnSpPr/>
      </xdr:nvCxnSpPr>
      <xdr:spPr>
        <a:xfrm>
          <a:off x="14592300" y="16354896"/>
          <a:ext cx="889000" cy="2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7" name="フローチャート: 判断 676"/>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129452</xdr:rowOff>
    </xdr:from>
    <xdr:ext cx="534377" cy="259045"/>
    <xdr:sp macro="" textlink="">
      <xdr:nvSpPr>
        <xdr:cNvPr id="678" name="テキスト ボックス 677"/>
        <xdr:cNvSpPr txBox="1"/>
      </xdr:nvSpPr>
      <xdr:spPr>
        <a:xfrm>
          <a:off x="15214111" y="167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162300</xdr:rowOff>
    </xdr:from>
    <xdr:to>
      <xdr:col>76</xdr:col>
      <xdr:colOff>114300</xdr:colOff>
      <xdr:row>95</xdr:row>
      <xdr:rowOff>67146</xdr:rowOff>
    </xdr:to>
    <xdr:cxnSp macro="">
      <xdr:nvCxnSpPr>
        <xdr:cNvPr id="679" name="直線コネクタ 678"/>
        <xdr:cNvCxnSpPr/>
      </xdr:nvCxnSpPr>
      <xdr:spPr>
        <a:xfrm>
          <a:off x="13703300" y="16278600"/>
          <a:ext cx="889000" cy="7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0" name="フローチャート: 判断 679"/>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1" name="テキスト ボックス 680"/>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162300</xdr:rowOff>
    </xdr:from>
    <xdr:to>
      <xdr:col>71</xdr:col>
      <xdr:colOff>177800</xdr:colOff>
      <xdr:row>95</xdr:row>
      <xdr:rowOff>161137</xdr:rowOff>
    </xdr:to>
    <xdr:cxnSp macro="">
      <xdr:nvCxnSpPr>
        <xdr:cNvPr id="682" name="直線コネクタ 681"/>
        <xdr:cNvCxnSpPr/>
      </xdr:nvCxnSpPr>
      <xdr:spPr>
        <a:xfrm flipV="1">
          <a:off x="12814300" y="16278600"/>
          <a:ext cx="889000" cy="17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3" name="フローチャート: 判断 682"/>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4" name="テキスト ボックス 683"/>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5" name="フローチャート: 判断 684"/>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3145</xdr:rowOff>
    </xdr:from>
    <xdr:ext cx="534377" cy="259045"/>
    <xdr:sp macro="" textlink="">
      <xdr:nvSpPr>
        <xdr:cNvPr id="686" name="テキスト ボックス 685"/>
        <xdr:cNvSpPr txBox="1"/>
      </xdr:nvSpPr>
      <xdr:spPr>
        <a:xfrm>
          <a:off x="12547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56380</xdr:rowOff>
    </xdr:from>
    <xdr:to>
      <xdr:col>85</xdr:col>
      <xdr:colOff>177800</xdr:colOff>
      <xdr:row>94</xdr:row>
      <xdr:rowOff>157980</xdr:rowOff>
    </xdr:to>
    <xdr:sp macro="" textlink="">
      <xdr:nvSpPr>
        <xdr:cNvPr id="692" name="楕円 691"/>
        <xdr:cNvSpPr/>
      </xdr:nvSpPr>
      <xdr:spPr>
        <a:xfrm>
          <a:off x="16268700" y="1617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79257</xdr:rowOff>
    </xdr:from>
    <xdr:ext cx="599010" cy="259045"/>
    <xdr:sp macro="" textlink="">
      <xdr:nvSpPr>
        <xdr:cNvPr id="693" name="積立金該当値テキスト"/>
        <xdr:cNvSpPr txBox="1"/>
      </xdr:nvSpPr>
      <xdr:spPr>
        <a:xfrm>
          <a:off x="16370300" y="1602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45078</xdr:rowOff>
    </xdr:from>
    <xdr:to>
      <xdr:col>81</xdr:col>
      <xdr:colOff>101600</xdr:colOff>
      <xdr:row>95</xdr:row>
      <xdr:rowOff>146678</xdr:rowOff>
    </xdr:to>
    <xdr:sp macro="" textlink="">
      <xdr:nvSpPr>
        <xdr:cNvPr id="694" name="楕円 693"/>
        <xdr:cNvSpPr/>
      </xdr:nvSpPr>
      <xdr:spPr>
        <a:xfrm>
          <a:off x="15430500" y="163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163205</xdr:rowOff>
    </xdr:from>
    <xdr:ext cx="599010" cy="259045"/>
    <xdr:sp macro="" textlink="">
      <xdr:nvSpPr>
        <xdr:cNvPr id="695" name="テキスト ボックス 694"/>
        <xdr:cNvSpPr txBox="1"/>
      </xdr:nvSpPr>
      <xdr:spPr>
        <a:xfrm>
          <a:off x="15181795" y="1610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16346</xdr:rowOff>
    </xdr:from>
    <xdr:to>
      <xdr:col>76</xdr:col>
      <xdr:colOff>165100</xdr:colOff>
      <xdr:row>95</xdr:row>
      <xdr:rowOff>117946</xdr:rowOff>
    </xdr:to>
    <xdr:sp macro="" textlink="">
      <xdr:nvSpPr>
        <xdr:cNvPr id="696" name="楕円 695"/>
        <xdr:cNvSpPr/>
      </xdr:nvSpPr>
      <xdr:spPr>
        <a:xfrm>
          <a:off x="14541500" y="1630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134473</xdr:rowOff>
    </xdr:from>
    <xdr:ext cx="599010" cy="259045"/>
    <xdr:sp macro="" textlink="">
      <xdr:nvSpPr>
        <xdr:cNvPr id="697" name="テキスト ボックス 696"/>
        <xdr:cNvSpPr txBox="1"/>
      </xdr:nvSpPr>
      <xdr:spPr>
        <a:xfrm>
          <a:off x="14292795" y="1607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111500</xdr:rowOff>
    </xdr:from>
    <xdr:to>
      <xdr:col>72</xdr:col>
      <xdr:colOff>38100</xdr:colOff>
      <xdr:row>95</xdr:row>
      <xdr:rowOff>41650</xdr:rowOff>
    </xdr:to>
    <xdr:sp macro="" textlink="">
      <xdr:nvSpPr>
        <xdr:cNvPr id="698" name="楕円 697"/>
        <xdr:cNvSpPr/>
      </xdr:nvSpPr>
      <xdr:spPr>
        <a:xfrm>
          <a:off x="13652500" y="162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58177</xdr:rowOff>
    </xdr:from>
    <xdr:ext cx="599010" cy="259045"/>
    <xdr:sp macro="" textlink="">
      <xdr:nvSpPr>
        <xdr:cNvPr id="699" name="テキスト ボックス 698"/>
        <xdr:cNvSpPr txBox="1"/>
      </xdr:nvSpPr>
      <xdr:spPr>
        <a:xfrm>
          <a:off x="13403795" y="160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110337</xdr:rowOff>
    </xdr:from>
    <xdr:to>
      <xdr:col>67</xdr:col>
      <xdr:colOff>101600</xdr:colOff>
      <xdr:row>96</xdr:row>
      <xdr:rowOff>40487</xdr:rowOff>
    </xdr:to>
    <xdr:sp macro="" textlink="">
      <xdr:nvSpPr>
        <xdr:cNvPr id="700" name="楕円 699"/>
        <xdr:cNvSpPr/>
      </xdr:nvSpPr>
      <xdr:spPr>
        <a:xfrm>
          <a:off x="12763500" y="1639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57014</xdr:rowOff>
    </xdr:from>
    <xdr:ext cx="599010" cy="259045"/>
    <xdr:sp macro="" textlink="">
      <xdr:nvSpPr>
        <xdr:cNvPr id="701" name="テキスト ボックス 700"/>
        <xdr:cNvSpPr txBox="1"/>
      </xdr:nvSpPr>
      <xdr:spPr>
        <a:xfrm>
          <a:off x="12514795" y="1617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5" name="直線コネクタ 724"/>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28"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29" name="直線コネクタ 728"/>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1"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2" name="フローチャート: 判断 731"/>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4" name="フローチャート: 判断 733"/>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5" name="テキスト ボックス 734"/>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7" name="フローチャート: 判断 736"/>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38" name="テキスト ボックス 737"/>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0" name="フローチャート: 判断 739"/>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1" name="テキスト ボックス 740"/>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2" name="フローチャート: 判断 741"/>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3" name="テキスト ボックス 742"/>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4" name="直線コネクタ 783"/>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7"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88" name="直線コネクタ 787"/>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131884</xdr:rowOff>
    </xdr:from>
    <xdr:to>
      <xdr:col>116</xdr:col>
      <xdr:colOff>63500</xdr:colOff>
      <xdr:row>57</xdr:row>
      <xdr:rowOff>170311</xdr:rowOff>
    </xdr:to>
    <xdr:cxnSp macro="">
      <xdr:nvCxnSpPr>
        <xdr:cNvPr id="789" name="直線コネクタ 788"/>
        <xdr:cNvCxnSpPr/>
      </xdr:nvCxnSpPr>
      <xdr:spPr>
        <a:xfrm>
          <a:off x="21323300" y="9904534"/>
          <a:ext cx="838200" cy="3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126415</xdr:rowOff>
    </xdr:from>
    <xdr:ext cx="469744" cy="259045"/>
    <xdr:sp macro="" textlink="">
      <xdr:nvSpPr>
        <xdr:cNvPr id="790" name="貸付金平均値テキスト"/>
        <xdr:cNvSpPr txBox="1"/>
      </xdr:nvSpPr>
      <xdr:spPr>
        <a:xfrm>
          <a:off x="22212300" y="10070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1" name="フローチャート: 判断 790"/>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131884</xdr:rowOff>
    </xdr:from>
    <xdr:to>
      <xdr:col>111</xdr:col>
      <xdr:colOff>177800</xdr:colOff>
      <xdr:row>57</xdr:row>
      <xdr:rowOff>163409</xdr:rowOff>
    </xdr:to>
    <xdr:cxnSp macro="">
      <xdr:nvCxnSpPr>
        <xdr:cNvPr id="792" name="直線コネクタ 791"/>
        <xdr:cNvCxnSpPr/>
      </xdr:nvCxnSpPr>
      <xdr:spPr>
        <a:xfrm flipV="1">
          <a:off x="20434300" y="9904534"/>
          <a:ext cx="889000" cy="3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3" name="フローチャート: 判断 792"/>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81250</xdr:rowOff>
    </xdr:from>
    <xdr:ext cx="469744" cy="259045"/>
    <xdr:sp macro="" textlink="">
      <xdr:nvSpPr>
        <xdr:cNvPr id="794" name="テキスト ボックス 793"/>
        <xdr:cNvSpPr txBox="1"/>
      </xdr:nvSpPr>
      <xdr:spPr>
        <a:xfrm>
          <a:off x="21088428" y="1019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163409</xdr:rowOff>
    </xdr:from>
    <xdr:to>
      <xdr:col>107</xdr:col>
      <xdr:colOff>50800</xdr:colOff>
      <xdr:row>57</xdr:row>
      <xdr:rowOff>169287</xdr:rowOff>
    </xdr:to>
    <xdr:cxnSp macro="">
      <xdr:nvCxnSpPr>
        <xdr:cNvPr id="795" name="直線コネクタ 794"/>
        <xdr:cNvCxnSpPr/>
      </xdr:nvCxnSpPr>
      <xdr:spPr>
        <a:xfrm flipV="1">
          <a:off x="19545300" y="9936059"/>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6" name="フローチャート: 判断 795"/>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82818</xdr:rowOff>
    </xdr:from>
    <xdr:ext cx="469744" cy="259045"/>
    <xdr:sp macro="" textlink="">
      <xdr:nvSpPr>
        <xdr:cNvPr id="797" name="テキスト ボックス 796"/>
        <xdr:cNvSpPr txBox="1"/>
      </xdr:nvSpPr>
      <xdr:spPr>
        <a:xfrm>
          <a:off x="20199428" y="1019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169287</xdr:rowOff>
    </xdr:from>
    <xdr:to>
      <xdr:col>102</xdr:col>
      <xdr:colOff>114300</xdr:colOff>
      <xdr:row>58</xdr:row>
      <xdr:rowOff>1146</xdr:rowOff>
    </xdr:to>
    <xdr:cxnSp macro="">
      <xdr:nvCxnSpPr>
        <xdr:cNvPr id="798" name="直線コネクタ 797"/>
        <xdr:cNvCxnSpPr/>
      </xdr:nvCxnSpPr>
      <xdr:spPr>
        <a:xfrm flipV="1">
          <a:off x="18656300" y="9941937"/>
          <a:ext cx="889000" cy="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799" name="フローチャート: 判断 798"/>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82197</xdr:rowOff>
    </xdr:from>
    <xdr:ext cx="469744" cy="259045"/>
    <xdr:sp macro="" textlink="">
      <xdr:nvSpPr>
        <xdr:cNvPr id="800" name="テキスト ボックス 799"/>
        <xdr:cNvSpPr txBox="1"/>
      </xdr:nvSpPr>
      <xdr:spPr>
        <a:xfrm>
          <a:off x="19310428" y="1019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1" name="フローチャート: 判断 800"/>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76373</xdr:rowOff>
    </xdr:from>
    <xdr:ext cx="469744" cy="259045"/>
    <xdr:sp macro="" textlink="">
      <xdr:nvSpPr>
        <xdr:cNvPr id="802" name="テキスト ボックス 801"/>
        <xdr:cNvSpPr txBox="1"/>
      </xdr:nvSpPr>
      <xdr:spPr>
        <a:xfrm>
          <a:off x="18421428" y="1019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119511</xdr:rowOff>
    </xdr:from>
    <xdr:to>
      <xdr:col>116</xdr:col>
      <xdr:colOff>114300</xdr:colOff>
      <xdr:row>58</xdr:row>
      <xdr:rowOff>49661</xdr:rowOff>
    </xdr:to>
    <xdr:sp macro="" textlink="">
      <xdr:nvSpPr>
        <xdr:cNvPr id="808" name="楕円 807"/>
        <xdr:cNvSpPr/>
      </xdr:nvSpPr>
      <xdr:spPr>
        <a:xfrm>
          <a:off x="22110700" y="989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142388</xdr:rowOff>
    </xdr:from>
    <xdr:ext cx="534377" cy="259045"/>
    <xdr:sp macro="" textlink="">
      <xdr:nvSpPr>
        <xdr:cNvPr id="809" name="貸付金該当値テキスト"/>
        <xdr:cNvSpPr txBox="1"/>
      </xdr:nvSpPr>
      <xdr:spPr>
        <a:xfrm>
          <a:off x="22212300" y="974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81084</xdr:rowOff>
    </xdr:from>
    <xdr:to>
      <xdr:col>112</xdr:col>
      <xdr:colOff>38100</xdr:colOff>
      <xdr:row>58</xdr:row>
      <xdr:rowOff>11234</xdr:rowOff>
    </xdr:to>
    <xdr:sp macro="" textlink="">
      <xdr:nvSpPr>
        <xdr:cNvPr id="810" name="楕円 809"/>
        <xdr:cNvSpPr/>
      </xdr:nvSpPr>
      <xdr:spPr>
        <a:xfrm>
          <a:off x="21272500" y="98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27761</xdr:rowOff>
    </xdr:from>
    <xdr:ext cx="534377" cy="259045"/>
    <xdr:sp macro="" textlink="">
      <xdr:nvSpPr>
        <xdr:cNvPr id="811" name="テキスト ボックス 810"/>
        <xdr:cNvSpPr txBox="1"/>
      </xdr:nvSpPr>
      <xdr:spPr>
        <a:xfrm>
          <a:off x="21056111" y="962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112609</xdr:rowOff>
    </xdr:from>
    <xdr:to>
      <xdr:col>107</xdr:col>
      <xdr:colOff>101600</xdr:colOff>
      <xdr:row>58</xdr:row>
      <xdr:rowOff>42759</xdr:rowOff>
    </xdr:to>
    <xdr:sp macro="" textlink="">
      <xdr:nvSpPr>
        <xdr:cNvPr id="812" name="楕円 811"/>
        <xdr:cNvSpPr/>
      </xdr:nvSpPr>
      <xdr:spPr>
        <a:xfrm>
          <a:off x="20383500" y="98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59286</xdr:rowOff>
    </xdr:from>
    <xdr:ext cx="534377" cy="259045"/>
    <xdr:sp macro="" textlink="">
      <xdr:nvSpPr>
        <xdr:cNvPr id="813" name="テキスト ボックス 812"/>
        <xdr:cNvSpPr txBox="1"/>
      </xdr:nvSpPr>
      <xdr:spPr>
        <a:xfrm>
          <a:off x="20167111" y="96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118487</xdr:rowOff>
    </xdr:from>
    <xdr:to>
      <xdr:col>102</xdr:col>
      <xdr:colOff>165100</xdr:colOff>
      <xdr:row>58</xdr:row>
      <xdr:rowOff>48637</xdr:rowOff>
    </xdr:to>
    <xdr:sp macro="" textlink="">
      <xdr:nvSpPr>
        <xdr:cNvPr id="814" name="楕円 813"/>
        <xdr:cNvSpPr/>
      </xdr:nvSpPr>
      <xdr:spPr>
        <a:xfrm>
          <a:off x="19494500" y="989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65164</xdr:rowOff>
    </xdr:from>
    <xdr:ext cx="534377" cy="259045"/>
    <xdr:sp macro="" textlink="">
      <xdr:nvSpPr>
        <xdr:cNvPr id="815" name="テキスト ボックス 814"/>
        <xdr:cNvSpPr txBox="1"/>
      </xdr:nvSpPr>
      <xdr:spPr>
        <a:xfrm>
          <a:off x="19278111" y="966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121796</xdr:rowOff>
    </xdr:from>
    <xdr:to>
      <xdr:col>98</xdr:col>
      <xdr:colOff>38100</xdr:colOff>
      <xdr:row>58</xdr:row>
      <xdr:rowOff>51946</xdr:rowOff>
    </xdr:to>
    <xdr:sp macro="" textlink="">
      <xdr:nvSpPr>
        <xdr:cNvPr id="816" name="楕円 815"/>
        <xdr:cNvSpPr/>
      </xdr:nvSpPr>
      <xdr:spPr>
        <a:xfrm>
          <a:off x="18605500" y="989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68473</xdr:rowOff>
    </xdr:from>
    <xdr:ext cx="534377" cy="259045"/>
    <xdr:sp macro="" textlink="">
      <xdr:nvSpPr>
        <xdr:cNvPr id="817" name="テキスト ボックス 816"/>
        <xdr:cNvSpPr txBox="1"/>
      </xdr:nvSpPr>
      <xdr:spPr>
        <a:xfrm>
          <a:off x="18389111" y="966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28" name="直線コネクタ 827"/>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29" name="テキスト ボックス 828"/>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0" name="直線コネクタ 829"/>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1" name="テキスト ボックス 830"/>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2" name="直線コネクタ 831"/>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3" name="テキスト ボックス 832"/>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6" name="直線コネクタ 835"/>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7" name="テキスト ボックス 836"/>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38" name="直線コネクタ 837"/>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39" name="テキスト ボックス 838"/>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0" name="直線コネクタ 839"/>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1" name="テキスト ボックス 840"/>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5" name="直線コネクタ 844"/>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6"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7" name="直線コネクタ 846"/>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48"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49" name="直線コネクタ 848"/>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130518</xdr:rowOff>
    </xdr:from>
    <xdr:to>
      <xdr:col>116</xdr:col>
      <xdr:colOff>63500</xdr:colOff>
      <xdr:row>73</xdr:row>
      <xdr:rowOff>146101</xdr:rowOff>
    </xdr:to>
    <xdr:cxnSp macro="">
      <xdr:nvCxnSpPr>
        <xdr:cNvPr id="850" name="直線コネクタ 849"/>
        <xdr:cNvCxnSpPr/>
      </xdr:nvCxnSpPr>
      <xdr:spPr>
        <a:xfrm flipV="1">
          <a:off x="21323300" y="12646368"/>
          <a:ext cx="8382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1" name="繰出金平均値テキスト"/>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2" name="フローチャート: 判断 851"/>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113668</xdr:rowOff>
    </xdr:from>
    <xdr:to>
      <xdr:col>111</xdr:col>
      <xdr:colOff>177800</xdr:colOff>
      <xdr:row>73</xdr:row>
      <xdr:rowOff>146101</xdr:rowOff>
    </xdr:to>
    <xdr:cxnSp macro="">
      <xdr:nvCxnSpPr>
        <xdr:cNvPr id="853" name="直線コネクタ 852"/>
        <xdr:cNvCxnSpPr/>
      </xdr:nvCxnSpPr>
      <xdr:spPr>
        <a:xfrm>
          <a:off x="20434300" y="12629518"/>
          <a:ext cx="889000" cy="3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4" name="フローチャート: 判断 853"/>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55" name="テキスト ボックス 854"/>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105791</xdr:rowOff>
    </xdr:from>
    <xdr:to>
      <xdr:col>107</xdr:col>
      <xdr:colOff>50800</xdr:colOff>
      <xdr:row>73</xdr:row>
      <xdr:rowOff>113668</xdr:rowOff>
    </xdr:to>
    <xdr:cxnSp macro="">
      <xdr:nvCxnSpPr>
        <xdr:cNvPr id="856" name="直線コネクタ 855"/>
        <xdr:cNvCxnSpPr/>
      </xdr:nvCxnSpPr>
      <xdr:spPr>
        <a:xfrm>
          <a:off x="19545300" y="12621641"/>
          <a:ext cx="889000" cy="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7" name="フローチャート: 判断 856"/>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58" name="テキスト ボックス 857"/>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105791</xdr:rowOff>
    </xdr:from>
    <xdr:to>
      <xdr:col>102</xdr:col>
      <xdr:colOff>114300</xdr:colOff>
      <xdr:row>73</xdr:row>
      <xdr:rowOff>158903</xdr:rowOff>
    </xdr:to>
    <xdr:cxnSp macro="">
      <xdr:nvCxnSpPr>
        <xdr:cNvPr id="859" name="直線コネクタ 858"/>
        <xdr:cNvCxnSpPr/>
      </xdr:nvCxnSpPr>
      <xdr:spPr>
        <a:xfrm flipV="1">
          <a:off x="18656300" y="12621641"/>
          <a:ext cx="889000" cy="5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0" name="フローチャート: 判断 859"/>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1" name="テキスト ボックス 860"/>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2" name="フローチャート: 判断 861"/>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96873</xdr:rowOff>
    </xdr:from>
    <xdr:ext cx="534377" cy="259045"/>
    <xdr:sp macro="" textlink="">
      <xdr:nvSpPr>
        <xdr:cNvPr id="863" name="テキスト ボックス 862"/>
        <xdr:cNvSpPr txBox="1"/>
      </xdr:nvSpPr>
      <xdr:spPr>
        <a:xfrm>
          <a:off x="18389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79718</xdr:rowOff>
    </xdr:from>
    <xdr:to>
      <xdr:col>116</xdr:col>
      <xdr:colOff>114300</xdr:colOff>
      <xdr:row>74</xdr:row>
      <xdr:rowOff>9868</xdr:rowOff>
    </xdr:to>
    <xdr:sp macro="" textlink="">
      <xdr:nvSpPr>
        <xdr:cNvPr id="869" name="楕円 868"/>
        <xdr:cNvSpPr/>
      </xdr:nvSpPr>
      <xdr:spPr>
        <a:xfrm>
          <a:off x="22110700" y="125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102595</xdr:rowOff>
    </xdr:from>
    <xdr:ext cx="599010" cy="259045"/>
    <xdr:sp macro="" textlink="">
      <xdr:nvSpPr>
        <xdr:cNvPr id="870" name="繰出金該当値テキスト"/>
        <xdr:cNvSpPr txBox="1"/>
      </xdr:nvSpPr>
      <xdr:spPr>
        <a:xfrm>
          <a:off x="22212300" y="1244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95301</xdr:rowOff>
    </xdr:from>
    <xdr:to>
      <xdr:col>112</xdr:col>
      <xdr:colOff>38100</xdr:colOff>
      <xdr:row>74</xdr:row>
      <xdr:rowOff>25451</xdr:rowOff>
    </xdr:to>
    <xdr:sp macro="" textlink="">
      <xdr:nvSpPr>
        <xdr:cNvPr id="871" name="楕円 870"/>
        <xdr:cNvSpPr/>
      </xdr:nvSpPr>
      <xdr:spPr>
        <a:xfrm>
          <a:off x="21272500" y="126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41978</xdr:rowOff>
    </xdr:from>
    <xdr:ext cx="599010" cy="259045"/>
    <xdr:sp macro="" textlink="">
      <xdr:nvSpPr>
        <xdr:cNvPr id="872" name="テキスト ボックス 871"/>
        <xdr:cNvSpPr txBox="1"/>
      </xdr:nvSpPr>
      <xdr:spPr>
        <a:xfrm>
          <a:off x="21023795" y="1238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62868</xdr:rowOff>
    </xdr:from>
    <xdr:to>
      <xdr:col>107</xdr:col>
      <xdr:colOff>101600</xdr:colOff>
      <xdr:row>73</xdr:row>
      <xdr:rowOff>164468</xdr:rowOff>
    </xdr:to>
    <xdr:sp macro="" textlink="">
      <xdr:nvSpPr>
        <xdr:cNvPr id="873" name="楕円 872"/>
        <xdr:cNvSpPr/>
      </xdr:nvSpPr>
      <xdr:spPr>
        <a:xfrm>
          <a:off x="20383500" y="1257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9545</xdr:rowOff>
    </xdr:from>
    <xdr:ext cx="599010" cy="259045"/>
    <xdr:sp macro="" textlink="">
      <xdr:nvSpPr>
        <xdr:cNvPr id="874" name="テキスト ボックス 873"/>
        <xdr:cNvSpPr txBox="1"/>
      </xdr:nvSpPr>
      <xdr:spPr>
        <a:xfrm>
          <a:off x="20134795" y="1235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54991</xdr:rowOff>
    </xdr:from>
    <xdr:to>
      <xdr:col>102</xdr:col>
      <xdr:colOff>165100</xdr:colOff>
      <xdr:row>73</xdr:row>
      <xdr:rowOff>156591</xdr:rowOff>
    </xdr:to>
    <xdr:sp macro="" textlink="">
      <xdr:nvSpPr>
        <xdr:cNvPr id="875" name="楕円 874"/>
        <xdr:cNvSpPr/>
      </xdr:nvSpPr>
      <xdr:spPr>
        <a:xfrm>
          <a:off x="19494500" y="125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1668</xdr:rowOff>
    </xdr:from>
    <xdr:ext cx="599010" cy="259045"/>
    <xdr:sp macro="" textlink="">
      <xdr:nvSpPr>
        <xdr:cNvPr id="876" name="テキスト ボックス 875"/>
        <xdr:cNvSpPr txBox="1"/>
      </xdr:nvSpPr>
      <xdr:spPr>
        <a:xfrm>
          <a:off x="19245795" y="1234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108103</xdr:rowOff>
    </xdr:from>
    <xdr:to>
      <xdr:col>98</xdr:col>
      <xdr:colOff>38100</xdr:colOff>
      <xdr:row>74</xdr:row>
      <xdr:rowOff>38253</xdr:rowOff>
    </xdr:to>
    <xdr:sp macro="" textlink="">
      <xdr:nvSpPr>
        <xdr:cNvPr id="877" name="楕円 876"/>
        <xdr:cNvSpPr/>
      </xdr:nvSpPr>
      <xdr:spPr>
        <a:xfrm>
          <a:off x="18605500" y="1262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54780</xdr:rowOff>
    </xdr:from>
    <xdr:ext cx="599010" cy="259045"/>
    <xdr:sp macro="" textlink="">
      <xdr:nvSpPr>
        <xdr:cNvPr id="878" name="テキスト ボックス 877"/>
        <xdr:cNvSpPr txBox="1"/>
      </xdr:nvSpPr>
      <xdr:spPr>
        <a:xfrm>
          <a:off x="18356795" y="1239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すると、行政面積が広いためそれに伴う公共施設が多く、更新整備にかかる普通建設事業費が高くなっている。今後数年間は大規模事業の実施が予定されていることから、引き続き地方債発行の抑制に努めるとともに</a:t>
          </a:r>
        </a:p>
        <a:p>
          <a:r>
            <a:rPr kumimoji="1" lang="ja-JP" altLang="en-US" sz="1300">
              <a:latin typeface="ＭＳ Ｐゴシック" panose="020B0600070205080204" pitchFamily="50" charset="-128"/>
              <a:ea typeface="ＭＳ Ｐゴシック" panose="020B0600070205080204" pitchFamily="50" charset="-128"/>
            </a:rPr>
            <a:t>行財政改革での補助金・負担金の見直し、その他様々な見直しや取り組みを行い、財政の健全化を図っていく。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7,619
7,532
1,099.37
11,450,061
11,318,675
82,765
5,741,194
11,719,682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44069</xdr:rowOff>
    </xdr:from>
    <xdr:to>
      <xdr:col>24</xdr:col>
      <xdr:colOff>63500</xdr:colOff>
      <xdr:row>35</xdr:row>
      <xdr:rowOff>71882</xdr:rowOff>
    </xdr:to>
    <xdr:cxnSp macro="">
      <xdr:nvCxnSpPr>
        <xdr:cNvPr id="61" name="直線コネクタ 60"/>
        <xdr:cNvCxnSpPr/>
      </xdr:nvCxnSpPr>
      <xdr:spPr>
        <a:xfrm flipV="1">
          <a:off x="3797300" y="6044819"/>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71882</xdr:rowOff>
    </xdr:from>
    <xdr:to>
      <xdr:col>19</xdr:col>
      <xdr:colOff>177800</xdr:colOff>
      <xdr:row>35</xdr:row>
      <xdr:rowOff>92456</xdr:rowOff>
    </xdr:to>
    <xdr:cxnSp macro="">
      <xdr:nvCxnSpPr>
        <xdr:cNvPr id="64" name="直線コネクタ 63"/>
        <xdr:cNvCxnSpPr/>
      </xdr:nvCxnSpPr>
      <xdr:spPr>
        <a:xfrm flipV="1">
          <a:off x="2908300" y="607263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153543</xdr:rowOff>
    </xdr:from>
    <xdr:to>
      <xdr:col>15</xdr:col>
      <xdr:colOff>50800</xdr:colOff>
      <xdr:row>35</xdr:row>
      <xdr:rowOff>92456</xdr:rowOff>
    </xdr:to>
    <xdr:cxnSp macro="">
      <xdr:nvCxnSpPr>
        <xdr:cNvPr id="67" name="直線コネクタ 66"/>
        <xdr:cNvCxnSpPr/>
      </xdr:nvCxnSpPr>
      <xdr:spPr>
        <a:xfrm>
          <a:off x="2019300" y="5982843"/>
          <a:ext cx="889000" cy="1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153543</xdr:rowOff>
    </xdr:from>
    <xdr:to>
      <xdr:col>10</xdr:col>
      <xdr:colOff>114300</xdr:colOff>
      <xdr:row>35</xdr:row>
      <xdr:rowOff>127</xdr:rowOff>
    </xdr:to>
    <xdr:cxnSp macro="">
      <xdr:nvCxnSpPr>
        <xdr:cNvPr id="70" name="直線コネクタ 69"/>
        <xdr:cNvCxnSpPr/>
      </xdr:nvCxnSpPr>
      <xdr:spPr>
        <a:xfrm flipV="1">
          <a:off x="1130300" y="5982843"/>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164719</xdr:rowOff>
    </xdr:from>
    <xdr:to>
      <xdr:col>24</xdr:col>
      <xdr:colOff>114300</xdr:colOff>
      <xdr:row>35</xdr:row>
      <xdr:rowOff>94869</xdr:rowOff>
    </xdr:to>
    <xdr:sp macro="" textlink="">
      <xdr:nvSpPr>
        <xdr:cNvPr id="80" name="楕円 79"/>
        <xdr:cNvSpPr/>
      </xdr:nvSpPr>
      <xdr:spPr>
        <a:xfrm>
          <a:off x="4584700" y="59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16146</xdr:rowOff>
    </xdr:from>
    <xdr:ext cx="534377" cy="259045"/>
    <xdr:sp macro="" textlink="">
      <xdr:nvSpPr>
        <xdr:cNvPr id="81" name="議会費該当値テキスト"/>
        <xdr:cNvSpPr txBox="1"/>
      </xdr:nvSpPr>
      <xdr:spPr>
        <a:xfrm>
          <a:off x="4686300" y="584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21082</xdr:rowOff>
    </xdr:from>
    <xdr:to>
      <xdr:col>20</xdr:col>
      <xdr:colOff>38100</xdr:colOff>
      <xdr:row>35</xdr:row>
      <xdr:rowOff>122682</xdr:rowOff>
    </xdr:to>
    <xdr:sp macro="" textlink="">
      <xdr:nvSpPr>
        <xdr:cNvPr id="82" name="楕円 81"/>
        <xdr:cNvSpPr/>
      </xdr:nvSpPr>
      <xdr:spPr>
        <a:xfrm>
          <a:off x="3746500" y="60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139209</xdr:rowOff>
    </xdr:from>
    <xdr:ext cx="534377" cy="259045"/>
    <xdr:sp macro="" textlink="">
      <xdr:nvSpPr>
        <xdr:cNvPr id="83" name="テキスト ボックス 82"/>
        <xdr:cNvSpPr txBox="1"/>
      </xdr:nvSpPr>
      <xdr:spPr>
        <a:xfrm>
          <a:off x="3530111" y="579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41656</xdr:rowOff>
    </xdr:from>
    <xdr:to>
      <xdr:col>15</xdr:col>
      <xdr:colOff>101600</xdr:colOff>
      <xdr:row>35</xdr:row>
      <xdr:rowOff>143256</xdr:rowOff>
    </xdr:to>
    <xdr:sp macro="" textlink="">
      <xdr:nvSpPr>
        <xdr:cNvPr id="84" name="楕円 83"/>
        <xdr:cNvSpPr/>
      </xdr:nvSpPr>
      <xdr:spPr>
        <a:xfrm>
          <a:off x="2857500" y="60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159783</xdr:rowOff>
    </xdr:from>
    <xdr:ext cx="534377" cy="259045"/>
    <xdr:sp macro="" textlink="">
      <xdr:nvSpPr>
        <xdr:cNvPr id="85" name="テキスト ボックス 84"/>
        <xdr:cNvSpPr txBox="1"/>
      </xdr:nvSpPr>
      <xdr:spPr>
        <a:xfrm>
          <a:off x="2641111" y="58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102743</xdr:rowOff>
    </xdr:from>
    <xdr:to>
      <xdr:col>10</xdr:col>
      <xdr:colOff>165100</xdr:colOff>
      <xdr:row>35</xdr:row>
      <xdr:rowOff>32893</xdr:rowOff>
    </xdr:to>
    <xdr:sp macro="" textlink="">
      <xdr:nvSpPr>
        <xdr:cNvPr id="86" name="楕円 85"/>
        <xdr:cNvSpPr/>
      </xdr:nvSpPr>
      <xdr:spPr>
        <a:xfrm>
          <a:off x="1968500" y="59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49420</xdr:rowOff>
    </xdr:from>
    <xdr:ext cx="534377" cy="259045"/>
    <xdr:sp macro="" textlink="">
      <xdr:nvSpPr>
        <xdr:cNvPr id="87" name="テキスト ボックス 86"/>
        <xdr:cNvSpPr txBox="1"/>
      </xdr:nvSpPr>
      <xdr:spPr>
        <a:xfrm>
          <a:off x="1752111" y="570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120777</xdr:rowOff>
    </xdr:from>
    <xdr:to>
      <xdr:col>6</xdr:col>
      <xdr:colOff>38100</xdr:colOff>
      <xdr:row>35</xdr:row>
      <xdr:rowOff>50927</xdr:rowOff>
    </xdr:to>
    <xdr:sp macro="" textlink="">
      <xdr:nvSpPr>
        <xdr:cNvPr id="88" name="楕円 87"/>
        <xdr:cNvSpPr/>
      </xdr:nvSpPr>
      <xdr:spPr>
        <a:xfrm>
          <a:off x="1079500" y="59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67454</xdr:rowOff>
    </xdr:from>
    <xdr:ext cx="534377" cy="259045"/>
    <xdr:sp macro="" textlink="">
      <xdr:nvSpPr>
        <xdr:cNvPr id="89" name="テキスト ボックス 88"/>
        <xdr:cNvSpPr txBox="1"/>
      </xdr:nvSpPr>
      <xdr:spPr>
        <a:xfrm>
          <a:off x="863111" y="572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34443</xdr:rowOff>
    </xdr:from>
    <xdr:to>
      <xdr:col>24</xdr:col>
      <xdr:colOff>63500</xdr:colOff>
      <xdr:row>53</xdr:row>
      <xdr:rowOff>40840</xdr:rowOff>
    </xdr:to>
    <xdr:cxnSp macro="">
      <xdr:nvCxnSpPr>
        <xdr:cNvPr id="120" name="直線コネクタ 119"/>
        <xdr:cNvCxnSpPr/>
      </xdr:nvCxnSpPr>
      <xdr:spPr>
        <a:xfrm>
          <a:off x="3797300" y="9121293"/>
          <a:ext cx="838200" cy="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34443</xdr:rowOff>
    </xdr:from>
    <xdr:to>
      <xdr:col>19</xdr:col>
      <xdr:colOff>177800</xdr:colOff>
      <xdr:row>53</xdr:row>
      <xdr:rowOff>48609</xdr:rowOff>
    </xdr:to>
    <xdr:cxnSp macro="">
      <xdr:nvCxnSpPr>
        <xdr:cNvPr id="123" name="直線コネクタ 122"/>
        <xdr:cNvCxnSpPr/>
      </xdr:nvCxnSpPr>
      <xdr:spPr>
        <a:xfrm flipV="1">
          <a:off x="2908300" y="9121293"/>
          <a:ext cx="889000" cy="1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48609</xdr:rowOff>
    </xdr:from>
    <xdr:to>
      <xdr:col>15</xdr:col>
      <xdr:colOff>50800</xdr:colOff>
      <xdr:row>53</xdr:row>
      <xdr:rowOff>98960</xdr:rowOff>
    </xdr:to>
    <xdr:cxnSp macro="">
      <xdr:nvCxnSpPr>
        <xdr:cNvPr id="126" name="直線コネクタ 125"/>
        <xdr:cNvCxnSpPr/>
      </xdr:nvCxnSpPr>
      <xdr:spPr>
        <a:xfrm flipV="1">
          <a:off x="2019300" y="9135459"/>
          <a:ext cx="889000" cy="5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98960</xdr:rowOff>
    </xdr:from>
    <xdr:to>
      <xdr:col>10</xdr:col>
      <xdr:colOff>114300</xdr:colOff>
      <xdr:row>54</xdr:row>
      <xdr:rowOff>86495</xdr:rowOff>
    </xdr:to>
    <xdr:cxnSp macro="">
      <xdr:nvCxnSpPr>
        <xdr:cNvPr id="129" name="直線コネクタ 128"/>
        <xdr:cNvCxnSpPr/>
      </xdr:nvCxnSpPr>
      <xdr:spPr>
        <a:xfrm flipV="1">
          <a:off x="1130300" y="9185810"/>
          <a:ext cx="889000" cy="15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155263</xdr:rowOff>
    </xdr:from>
    <xdr:ext cx="599010" cy="259045"/>
    <xdr:sp macro="" textlink="">
      <xdr:nvSpPr>
        <xdr:cNvPr id="133" name="テキスト ボックス 132"/>
        <xdr:cNvSpPr txBox="1"/>
      </xdr:nvSpPr>
      <xdr:spPr>
        <a:xfrm>
          <a:off x="830795"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161490</xdr:rowOff>
    </xdr:from>
    <xdr:to>
      <xdr:col>24</xdr:col>
      <xdr:colOff>114300</xdr:colOff>
      <xdr:row>53</xdr:row>
      <xdr:rowOff>91640</xdr:rowOff>
    </xdr:to>
    <xdr:sp macro="" textlink="">
      <xdr:nvSpPr>
        <xdr:cNvPr id="139" name="楕円 138"/>
        <xdr:cNvSpPr/>
      </xdr:nvSpPr>
      <xdr:spPr>
        <a:xfrm>
          <a:off x="4584700" y="90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12917</xdr:rowOff>
    </xdr:from>
    <xdr:ext cx="599010" cy="259045"/>
    <xdr:sp macro="" textlink="">
      <xdr:nvSpPr>
        <xdr:cNvPr id="140" name="総務費該当値テキスト"/>
        <xdr:cNvSpPr txBox="1"/>
      </xdr:nvSpPr>
      <xdr:spPr>
        <a:xfrm>
          <a:off x="4686300" y="892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155093</xdr:rowOff>
    </xdr:from>
    <xdr:to>
      <xdr:col>20</xdr:col>
      <xdr:colOff>38100</xdr:colOff>
      <xdr:row>53</xdr:row>
      <xdr:rowOff>85243</xdr:rowOff>
    </xdr:to>
    <xdr:sp macro="" textlink="">
      <xdr:nvSpPr>
        <xdr:cNvPr id="141" name="楕円 140"/>
        <xdr:cNvSpPr/>
      </xdr:nvSpPr>
      <xdr:spPr>
        <a:xfrm>
          <a:off x="3746500" y="907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101770</xdr:rowOff>
    </xdr:from>
    <xdr:ext cx="599010" cy="259045"/>
    <xdr:sp macro="" textlink="">
      <xdr:nvSpPr>
        <xdr:cNvPr id="142" name="テキスト ボックス 141"/>
        <xdr:cNvSpPr txBox="1"/>
      </xdr:nvSpPr>
      <xdr:spPr>
        <a:xfrm>
          <a:off x="3497795" y="884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169259</xdr:rowOff>
    </xdr:from>
    <xdr:to>
      <xdr:col>15</xdr:col>
      <xdr:colOff>101600</xdr:colOff>
      <xdr:row>53</xdr:row>
      <xdr:rowOff>99409</xdr:rowOff>
    </xdr:to>
    <xdr:sp macro="" textlink="">
      <xdr:nvSpPr>
        <xdr:cNvPr id="143" name="楕円 142"/>
        <xdr:cNvSpPr/>
      </xdr:nvSpPr>
      <xdr:spPr>
        <a:xfrm>
          <a:off x="2857500" y="908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115936</xdr:rowOff>
    </xdr:from>
    <xdr:ext cx="599010" cy="259045"/>
    <xdr:sp macro="" textlink="">
      <xdr:nvSpPr>
        <xdr:cNvPr id="144" name="テキスト ボックス 143"/>
        <xdr:cNvSpPr txBox="1"/>
      </xdr:nvSpPr>
      <xdr:spPr>
        <a:xfrm>
          <a:off x="2608795" y="885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48160</xdr:rowOff>
    </xdr:from>
    <xdr:to>
      <xdr:col>10</xdr:col>
      <xdr:colOff>165100</xdr:colOff>
      <xdr:row>53</xdr:row>
      <xdr:rowOff>149760</xdr:rowOff>
    </xdr:to>
    <xdr:sp macro="" textlink="">
      <xdr:nvSpPr>
        <xdr:cNvPr id="145" name="楕円 144"/>
        <xdr:cNvSpPr/>
      </xdr:nvSpPr>
      <xdr:spPr>
        <a:xfrm>
          <a:off x="1968500" y="913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166287</xdr:rowOff>
    </xdr:from>
    <xdr:ext cx="599010" cy="259045"/>
    <xdr:sp macro="" textlink="">
      <xdr:nvSpPr>
        <xdr:cNvPr id="146" name="テキスト ボックス 145"/>
        <xdr:cNvSpPr txBox="1"/>
      </xdr:nvSpPr>
      <xdr:spPr>
        <a:xfrm>
          <a:off x="1719795" y="8910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35695</xdr:rowOff>
    </xdr:from>
    <xdr:to>
      <xdr:col>6</xdr:col>
      <xdr:colOff>38100</xdr:colOff>
      <xdr:row>54</xdr:row>
      <xdr:rowOff>137295</xdr:rowOff>
    </xdr:to>
    <xdr:sp macro="" textlink="">
      <xdr:nvSpPr>
        <xdr:cNvPr id="147" name="楕円 146"/>
        <xdr:cNvSpPr/>
      </xdr:nvSpPr>
      <xdr:spPr>
        <a:xfrm>
          <a:off x="1079500" y="929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153822</xdr:rowOff>
    </xdr:from>
    <xdr:ext cx="599010" cy="259045"/>
    <xdr:sp macro="" textlink="">
      <xdr:nvSpPr>
        <xdr:cNvPr id="148" name="テキスト ボックス 147"/>
        <xdr:cNvSpPr txBox="1"/>
      </xdr:nvSpPr>
      <xdr:spPr>
        <a:xfrm>
          <a:off x="830795" y="906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160874</xdr:rowOff>
    </xdr:from>
    <xdr:to>
      <xdr:col>24</xdr:col>
      <xdr:colOff>63500</xdr:colOff>
      <xdr:row>75</xdr:row>
      <xdr:rowOff>1134</xdr:rowOff>
    </xdr:to>
    <xdr:cxnSp macro="">
      <xdr:nvCxnSpPr>
        <xdr:cNvPr id="174" name="直線コネクタ 173"/>
        <xdr:cNvCxnSpPr/>
      </xdr:nvCxnSpPr>
      <xdr:spPr>
        <a:xfrm flipV="1">
          <a:off x="3797300" y="12848174"/>
          <a:ext cx="838200" cy="1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140010</xdr:rowOff>
    </xdr:from>
    <xdr:ext cx="599010" cy="259045"/>
    <xdr:sp macro="" textlink="">
      <xdr:nvSpPr>
        <xdr:cNvPr id="175" name="民生費平均値テキスト"/>
        <xdr:cNvSpPr txBox="1"/>
      </xdr:nvSpPr>
      <xdr:spPr>
        <a:xfrm>
          <a:off x="4686300" y="1282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159662</xdr:rowOff>
    </xdr:from>
    <xdr:to>
      <xdr:col>19</xdr:col>
      <xdr:colOff>177800</xdr:colOff>
      <xdr:row>75</xdr:row>
      <xdr:rowOff>1134</xdr:rowOff>
    </xdr:to>
    <xdr:cxnSp macro="">
      <xdr:nvCxnSpPr>
        <xdr:cNvPr id="177" name="直線コネクタ 176"/>
        <xdr:cNvCxnSpPr/>
      </xdr:nvCxnSpPr>
      <xdr:spPr>
        <a:xfrm>
          <a:off x="2908300" y="12846962"/>
          <a:ext cx="889000" cy="1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60555</xdr:rowOff>
    </xdr:from>
    <xdr:ext cx="599010" cy="259045"/>
    <xdr:sp macro="" textlink="">
      <xdr:nvSpPr>
        <xdr:cNvPr id="179" name="テキスト ボックス 178"/>
        <xdr:cNvSpPr txBox="1"/>
      </xdr:nvSpPr>
      <xdr:spPr>
        <a:xfrm>
          <a:off x="3497795" y="1291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159662</xdr:rowOff>
    </xdr:from>
    <xdr:to>
      <xdr:col>15</xdr:col>
      <xdr:colOff>50800</xdr:colOff>
      <xdr:row>75</xdr:row>
      <xdr:rowOff>14078</xdr:rowOff>
    </xdr:to>
    <xdr:cxnSp macro="">
      <xdr:nvCxnSpPr>
        <xdr:cNvPr id="180" name="直線コネクタ 179"/>
        <xdr:cNvCxnSpPr/>
      </xdr:nvCxnSpPr>
      <xdr:spPr>
        <a:xfrm flipV="1">
          <a:off x="2019300" y="12846962"/>
          <a:ext cx="889000" cy="2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106480</xdr:rowOff>
    </xdr:from>
    <xdr:ext cx="599010" cy="259045"/>
    <xdr:sp macro="" textlink="">
      <xdr:nvSpPr>
        <xdr:cNvPr id="182" name="テキスト ボックス 181"/>
        <xdr:cNvSpPr txBox="1"/>
      </xdr:nvSpPr>
      <xdr:spPr>
        <a:xfrm>
          <a:off x="2608795" y="1296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14078</xdr:rowOff>
    </xdr:from>
    <xdr:to>
      <xdr:col>10</xdr:col>
      <xdr:colOff>114300</xdr:colOff>
      <xdr:row>75</xdr:row>
      <xdr:rowOff>63016</xdr:rowOff>
    </xdr:to>
    <xdr:cxnSp macro="">
      <xdr:nvCxnSpPr>
        <xdr:cNvPr id="183" name="直線コネクタ 182"/>
        <xdr:cNvCxnSpPr/>
      </xdr:nvCxnSpPr>
      <xdr:spPr>
        <a:xfrm flipV="1">
          <a:off x="1130300" y="12872828"/>
          <a:ext cx="889000" cy="4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168133</xdr:rowOff>
    </xdr:from>
    <xdr:ext cx="599010" cy="259045"/>
    <xdr:sp macro="" textlink="">
      <xdr:nvSpPr>
        <xdr:cNvPr id="185" name="テキスト ボックス 184"/>
        <xdr:cNvSpPr txBox="1"/>
      </xdr:nvSpPr>
      <xdr:spPr>
        <a:xfrm>
          <a:off x="1719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165436</xdr:rowOff>
    </xdr:from>
    <xdr:ext cx="599010" cy="259045"/>
    <xdr:sp macro="" textlink="">
      <xdr:nvSpPr>
        <xdr:cNvPr id="187" name="テキスト ボックス 186"/>
        <xdr:cNvSpPr txBox="1"/>
      </xdr:nvSpPr>
      <xdr:spPr>
        <a:xfrm>
          <a:off x="830795" y="1302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110074</xdr:rowOff>
    </xdr:from>
    <xdr:to>
      <xdr:col>24</xdr:col>
      <xdr:colOff>114300</xdr:colOff>
      <xdr:row>75</xdr:row>
      <xdr:rowOff>40224</xdr:rowOff>
    </xdr:to>
    <xdr:sp macro="" textlink="">
      <xdr:nvSpPr>
        <xdr:cNvPr id="193" name="楕円 192"/>
        <xdr:cNvSpPr/>
      </xdr:nvSpPr>
      <xdr:spPr>
        <a:xfrm>
          <a:off x="4584700" y="1279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132951</xdr:rowOff>
    </xdr:from>
    <xdr:ext cx="599010" cy="259045"/>
    <xdr:sp macro="" textlink="">
      <xdr:nvSpPr>
        <xdr:cNvPr id="194" name="民生費該当値テキスト"/>
        <xdr:cNvSpPr txBox="1"/>
      </xdr:nvSpPr>
      <xdr:spPr>
        <a:xfrm>
          <a:off x="4686300" y="1264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121784</xdr:rowOff>
    </xdr:from>
    <xdr:to>
      <xdr:col>20</xdr:col>
      <xdr:colOff>38100</xdr:colOff>
      <xdr:row>75</xdr:row>
      <xdr:rowOff>51934</xdr:rowOff>
    </xdr:to>
    <xdr:sp macro="" textlink="">
      <xdr:nvSpPr>
        <xdr:cNvPr id="195" name="楕円 194"/>
        <xdr:cNvSpPr/>
      </xdr:nvSpPr>
      <xdr:spPr>
        <a:xfrm>
          <a:off x="3746500" y="1280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68461</xdr:rowOff>
    </xdr:from>
    <xdr:ext cx="599010" cy="259045"/>
    <xdr:sp macro="" textlink="">
      <xdr:nvSpPr>
        <xdr:cNvPr id="196" name="テキスト ボックス 195"/>
        <xdr:cNvSpPr txBox="1"/>
      </xdr:nvSpPr>
      <xdr:spPr>
        <a:xfrm>
          <a:off x="3497795" y="1258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108862</xdr:rowOff>
    </xdr:from>
    <xdr:to>
      <xdr:col>15</xdr:col>
      <xdr:colOff>101600</xdr:colOff>
      <xdr:row>75</xdr:row>
      <xdr:rowOff>39012</xdr:rowOff>
    </xdr:to>
    <xdr:sp macro="" textlink="">
      <xdr:nvSpPr>
        <xdr:cNvPr id="197" name="楕円 196"/>
        <xdr:cNvSpPr/>
      </xdr:nvSpPr>
      <xdr:spPr>
        <a:xfrm>
          <a:off x="2857500" y="1279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55539</xdr:rowOff>
    </xdr:from>
    <xdr:ext cx="599010" cy="259045"/>
    <xdr:sp macro="" textlink="">
      <xdr:nvSpPr>
        <xdr:cNvPr id="198" name="テキスト ボックス 197"/>
        <xdr:cNvSpPr txBox="1"/>
      </xdr:nvSpPr>
      <xdr:spPr>
        <a:xfrm>
          <a:off x="2608795" y="1257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134728</xdr:rowOff>
    </xdr:from>
    <xdr:to>
      <xdr:col>10</xdr:col>
      <xdr:colOff>165100</xdr:colOff>
      <xdr:row>75</xdr:row>
      <xdr:rowOff>64878</xdr:rowOff>
    </xdr:to>
    <xdr:sp macro="" textlink="">
      <xdr:nvSpPr>
        <xdr:cNvPr id="199" name="楕円 198"/>
        <xdr:cNvSpPr/>
      </xdr:nvSpPr>
      <xdr:spPr>
        <a:xfrm>
          <a:off x="1968500" y="1282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81405</xdr:rowOff>
    </xdr:from>
    <xdr:ext cx="599010" cy="259045"/>
    <xdr:sp macro="" textlink="">
      <xdr:nvSpPr>
        <xdr:cNvPr id="200" name="テキスト ボックス 199"/>
        <xdr:cNvSpPr txBox="1"/>
      </xdr:nvSpPr>
      <xdr:spPr>
        <a:xfrm>
          <a:off x="1719795" y="1259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12216</xdr:rowOff>
    </xdr:from>
    <xdr:to>
      <xdr:col>6</xdr:col>
      <xdr:colOff>38100</xdr:colOff>
      <xdr:row>75</xdr:row>
      <xdr:rowOff>113816</xdr:rowOff>
    </xdr:to>
    <xdr:sp macro="" textlink="">
      <xdr:nvSpPr>
        <xdr:cNvPr id="201" name="楕円 200"/>
        <xdr:cNvSpPr/>
      </xdr:nvSpPr>
      <xdr:spPr>
        <a:xfrm>
          <a:off x="1079500" y="1287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130343</xdr:rowOff>
    </xdr:from>
    <xdr:ext cx="599010" cy="259045"/>
    <xdr:sp macro="" textlink="">
      <xdr:nvSpPr>
        <xdr:cNvPr id="202" name="テキスト ボックス 201"/>
        <xdr:cNvSpPr txBox="1"/>
      </xdr:nvSpPr>
      <xdr:spPr>
        <a:xfrm>
          <a:off x="830795" y="1264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66890</xdr:rowOff>
    </xdr:from>
    <xdr:to>
      <xdr:col>24</xdr:col>
      <xdr:colOff>62865</xdr:colOff>
      <xdr:row>98</xdr:row>
      <xdr:rowOff>34265</xdr:rowOff>
    </xdr:to>
    <xdr:cxnSp macro="">
      <xdr:nvCxnSpPr>
        <xdr:cNvPr id="224" name="直線コネクタ 223"/>
        <xdr:cNvCxnSpPr/>
      </xdr:nvCxnSpPr>
      <xdr:spPr>
        <a:xfrm flipV="1">
          <a:off x="4633595" y="16011740"/>
          <a:ext cx="1270" cy="824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38092</xdr:rowOff>
    </xdr:from>
    <xdr:ext cx="534377" cy="259045"/>
    <xdr:sp macro="" textlink="">
      <xdr:nvSpPr>
        <xdr:cNvPr id="225" name="衛生費最小値テキスト"/>
        <xdr:cNvSpPr txBox="1"/>
      </xdr:nvSpPr>
      <xdr:spPr>
        <a:xfrm>
          <a:off x="4686300" y="1684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34265</xdr:rowOff>
    </xdr:from>
    <xdr:to>
      <xdr:col>24</xdr:col>
      <xdr:colOff>152400</xdr:colOff>
      <xdr:row>98</xdr:row>
      <xdr:rowOff>34265</xdr:rowOff>
    </xdr:to>
    <xdr:cxnSp macro="">
      <xdr:nvCxnSpPr>
        <xdr:cNvPr id="226" name="直線コネクタ 225"/>
        <xdr:cNvCxnSpPr/>
      </xdr:nvCxnSpPr>
      <xdr:spPr>
        <a:xfrm>
          <a:off x="4546600" y="1683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13567</xdr:rowOff>
    </xdr:from>
    <xdr:ext cx="599010" cy="259045"/>
    <xdr:sp macro="" textlink="">
      <xdr:nvSpPr>
        <xdr:cNvPr id="227" name="衛生費最大値テキスト"/>
        <xdr:cNvSpPr txBox="1"/>
      </xdr:nvSpPr>
      <xdr:spPr>
        <a:xfrm>
          <a:off x="4686300" y="15786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66890</xdr:rowOff>
    </xdr:from>
    <xdr:to>
      <xdr:col>24</xdr:col>
      <xdr:colOff>152400</xdr:colOff>
      <xdr:row>93</xdr:row>
      <xdr:rowOff>66890</xdr:rowOff>
    </xdr:to>
    <xdr:cxnSp macro="">
      <xdr:nvCxnSpPr>
        <xdr:cNvPr id="228" name="直線コネクタ 227"/>
        <xdr:cNvCxnSpPr/>
      </xdr:nvCxnSpPr>
      <xdr:spPr>
        <a:xfrm>
          <a:off x="4546600" y="1601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41128</xdr:rowOff>
    </xdr:from>
    <xdr:to>
      <xdr:col>24</xdr:col>
      <xdr:colOff>63500</xdr:colOff>
      <xdr:row>95</xdr:row>
      <xdr:rowOff>33694</xdr:rowOff>
    </xdr:to>
    <xdr:cxnSp macro="">
      <xdr:nvCxnSpPr>
        <xdr:cNvPr id="229" name="直線コネクタ 228"/>
        <xdr:cNvCxnSpPr/>
      </xdr:nvCxnSpPr>
      <xdr:spPr>
        <a:xfrm>
          <a:off x="3797300" y="15471628"/>
          <a:ext cx="838200" cy="84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31070</xdr:rowOff>
    </xdr:from>
    <xdr:ext cx="534377" cy="259045"/>
    <xdr:sp macro="" textlink="">
      <xdr:nvSpPr>
        <xdr:cNvPr id="230" name="衛生費平均値テキスト"/>
        <xdr:cNvSpPr txBox="1"/>
      </xdr:nvSpPr>
      <xdr:spPr>
        <a:xfrm>
          <a:off x="4686300" y="16490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52643</xdr:rowOff>
    </xdr:from>
    <xdr:to>
      <xdr:col>24</xdr:col>
      <xdr:colOff>114300</xdr:colOff>
      <xdr:row>96</xdr:row>
      <xdr:rowOff>154243</xdr:rowOff>
    </xdr:to>
    <xdr:sp macro="" textlink="">
      <xdr:nvSpPr>
        <xdr:cNvPr id="231" name="フローチャート: 判断 230"/>
        <xdr:cNvSpPr/>
      </xdr:nvSpPr>
      <xdr:spPr>
        <a:xfrm>
          <a:off x="45847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41128</xdr:rowOff>
    </xdr:from>
    <xdr:to>
      <xdr:col>19</xdr:col>
      <xdr:colOff>177800</xdr:colOff>
      <xdr:row>93</xdr:row>
      <xdr:rowOff>96636</xdr:rowOff>
    </xdr:to>
    <xdr:cxnSp macro="">
      <xdr:nvCxnSpPr>
        <xdr:cNvPr id="232" name="直線コネクタ 231"/>
        <xdr:cNvCxnSpPr/>
      </xdr:nvCxnSpPr>
      <xdr:spPr>
        <a:xfrm flipV="1">
          <a:off x="2908300" y="15471628"/>
          <a:ext cx="889000" cy="56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38356</xdr:rowOff>
    </xdr:from>
    <xdr:to>
      <xdr:col>20</xdr:col>
      <xdr:colOff>38100</xdr:colOff>
      <xdr:row>96</xdr:row>
      <xdr:rowOff>139956</xdr:rowOff>
    </xdr:to>
    <xdr:sp macro="" textlink="">
      <xdr:nvSpPr>
        <xdr:cNvPr id="233" name="フローチャート: 判断 232"/>
        <xdr:cNvSpPr/>
      </xdr:nvSpPr>
      <xdr:spPr>
        <a:xfrm>
          <a:off x="3746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131083</xdr:rowOff>
    </xdr:from>
    <xdr:ext cx="534377" cy="259045"/>
    <xdr:sp macro="" textlink="">
      <xdr:nvSpPr>
        <xdr:cNvPr id="234" name="テキスト ボックス 233"/>
        <xdr:cNvSpPr txBox="1"/>
      </xdr:nvSpPr>
      <xdr:spPr>
        <a:xfrm>
          <a:off x="3530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96636</xdr:rowOff>
    </xdr:from>
    <xdr:to>
      <xdr:col>15</xdr:col>
      <xdr:colOff>50800</xdr:colOff>
      <xdr:row>94</xdr:row>
      <xdr:rowOff>169309</xdr:rowOff>
    </xdr:to>
    <xdr:cxnSp macro="">
      <xdr:nvCxnSpPr>
        <xdr:cNvPr id="235" name="直線コネクタ 234"/>
        <xdr:cNvCxnSpPr/>
      </xdr:nvCxnSpPr>
      <xdr:spPr>
        <a:xfrm flipV="1">
          <a:off x="2019300" y="16041486"/>
          <a:ext cx="889000" cy="24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59337</xdr:rowOff>
    </xdr:from>
    <xdr:to>
      <xdr:col>15</xdr:col>
      <xdr:colOff>101600</xdr:colOff>
      <xdr:row>96</xdr:row>
      <xdr:rowOff>160937</xdr:rowOff>
    </xdr:to>
    <xdr:sp macro="" textlink="">
      <xdr:nvSpPr>
        <xdr:cNvPr id="236" name="フローチャート: 判断 235"/>
        <xdr:cNvSpPr/>
      </xdr:nvSpPr>
      <xdr:spPr>
        <a:xfrm>
          <a:off x="2857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152064</xdr:rowOff>
    </xdr:from>
    <xdr:ext cx="534377" cy="259045"/>
    <xdr:sp macro="" textlink="">
      <xdr:nvSpPr>
        <xdr:cNvPr id="237" name="テキスト ボックス 236"/>
        <xdr:cNvSpPr txBox="1"/>
      </xdr:nvSpPr>
      <xdr:spPr>
        <a:xfrm>
          <a:off x="2641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169309</xdr:rowOff>
    </xdr:from>
    <xdr:to>
      <xdr:col>10</xdr:col>
      <xdr:colOff>114300</xdr:colOff>
      <xdr:row>95</xdr:row>
      <xdr:rowOff>75030</xdr:rowOff>
    </xdr:to>
    <xdr:cxnSp macro="">
      <xdr:nvCxnSpPr>
        <xdr:cNvPr id="238" name="直線コネクタ 237"/>
        <xdr:cNvCxnSpPr/>
      </xdr:nvCxnSpPr>
      <xdr:spPr>
        <a:xfrm flipV="1">
          <a:off x="1130300" y="16285609"/>
          <a:ext cx="889000" cy="7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73881</xdr:rowOff>
    </xdr:from>
    <xdr:to>
      <xdr:col>10</xdr:col>
      <xdr:colOff>165100</xdr:colOff>
      <xdr:row>97</xdr:row>
      <xdr:rowOff>4031</xdr:rowOff>
    </xdr:to>
    <xdr:sp macro="" textlink="">
      <xdr:nvSpPr>
        <xdr:cNvPr id="239" name="フローチャート: 判断 238"/>
        <xdr:cNvSpPr/>
      </xdr:nvSpPr>
      <xdr:spPr>
        <a:xfrm>
          <a:off x="1968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166608</xdr:rowOff>
    </xdr:from>
    <xdr:ext cx="534377" cy="259045"/>
    <xdr:sp macro="" textlink="">
      <xdr:nvSpPr>
        <xdr:cNvPr id="240" name="テキスト ボックス 239"/>
        <xdr:cNvSpPr txBox="1"/>
      </xdr:nvSpPr>
      <xdr:spPr>
        <a:xfrm>
          <a:off x="1752111" y="166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59241</xdr:rowOff>
    </xdr:from>
    <xdr:to>
      <xdr:col>6</xdr:col>
      <xdr:colOff>38100</xdr:colOff>
      <xdr:row>96</xdr:row>
      <xdr:rowOff>160841</xdr:rowOff>
    </xdr:to>
    <xdr:sp macro="" textlink="">
      <xdr:nvSpPr>
        <xdr:cNvPr id="241" name="フローチャート: 判断 240"/>
        <xdr:cNvSpPr/>
      </xdr:nvSpPr>
      <xdr:spPr>
        <a:xfrm>
          <a:off x="1079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151968</xdr:rowOff>
    </xdr:from>
    <xdr:ext cx="534377" cy="259045"/>
    <xdr:sp macro="" textlink="">
      <xdr:nvSpPr>
        <xdr:cNvPr id="242" name="テキスト ボックス 241"/>
        <xdr:cNvSpPr txBox="1"/>
      </xdr:nvSpPr>
      <xdr:spPr>
        <a:xfrm>
          <a:off x="863111" y="166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154344</xdr:rowOff>
    </xdr:from>
    <xdr:to>
      <xdr:col>24</xdr:col>
      <xdr:colOff>114300</xdr:colOff>
      <xdr:row>95</xdr:row>
      <xdr:rowOff>84494</xdr:rowOff>
    </xdr:to>
    <xdr:sp macro="" textlink="">
      <xdr:nvSpPr>
        <xdr:cNvPr id="248" name="楕円 247"/>
        <xdr:cNvSpPr/>
      </xdr:nvSpPr>
      <xdr:spPr>
        <a:xfrm>
          <a:off x="4584700" y="1627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5771</xdr:rowOff>
    </xdr:from>
    <xdr:ext cx="599010" cy="259045"/>
    <xdr:sp macro="" textlink="">
      <xdr:nvSpPr>
        <xdr:cNvPr id="249" name="衛生費該当値テキスト"/>
        <xdr:cNvSpPr txBox="1"/>
      </xdr:nvSpPr>
      <xdr:spPr>
        <a:xfrm>
          <a:off x="4686300" y="161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161778</xdr:rowOff>
    </xdr:from>
    <xdr:to>
      <xdr:col>20</xdr:col>
      <xdr:colOff>38100</xdr:colOff>
      <xdr:row>90</xdr:row>
      <xdr:rowOff>91928</xdr:rowOff>
    </xdr:to>
    <xdr:sp macro="" textlink="">
      <xdr:nvSpPr>
        <xdr:cNvPr id="250" name="楕円 249"/>
        <xdr:cNvSpPr/>
      </xdr:nvSpPr>
      <xdr:spPr>
        <a:xfrm>
          <a:off x="3746500" y="1542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108455</xdr:rowOff>
    </xdr:from>
    <xdr:ext cx="599010" cy="259045"/>
    <xdr:sp macro="" textlink="">
      <xdr:nvSpPr>
        <xdr:cNvPr id="251" name="テキスト ボックス 250"/>
        <xdr:cNvSpPr txBox="1"/>
      </xdr:nvSpPr>
      <xdr:spPr>
        <a:xfrm>
          <a:off x="3497795" y="1519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45836</xdr:rowOff>
    </xdr:from>
    <xdr:to>
      <xdr:col>15</xdr:col>
      <xdr:colOff>101600</xdr:colOff>
      <xdr:row>93</xdr:row>
      <xdr:rowOff>147436</xdr:rowOff>
    </xdr:to>
    <xdr:sp macro="" textlink="">
      <xdr:nvSpPr>
        <xdr:cNvPr id="252" name="楕円 251"/>
        <xdr:cNvSpPr/>
      </xdr:nvSpPr>
      <xdr:spPr>
        <a:xfrm>
          <a:off x="2857500" y="159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163963</xdr:rowOff>
    </xdr:from>
    <xdr:ext cx="599010" cy="259045"/>
    <xdr:sp macro="" textlink="">
      <xdr:nvSpPr>
        <xdr:cNvPr id="253" name="テキスト ボックス 252"/>
        <xdr:cNvSpPr txBox="1"/>
      </xdr:nvSpPr>
      <xdr:spPr>
        <a:xfrm>
          <a:off x="2608795" y="1576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118509</xdr:rowOff>
    </xdr:from>
    <xdr:to>
      <xdr:col>10</xdr:col>
      <xdr:colOff>165100</xdr:colOff>
      <xdr:row>95</xdr:row>
      <xdr:rowOff>48659</xdr:rowOff>
    </xdr:to>
    <xdr:sp macro="" textlink="">
      <xdr:nvSpPr>
        <xdr:cNvPr id="254" name="楕円 253"/>
        <xdr:cNvSpPr/>
      </xdr:nvSpPr>
      <xdr:spPr>
        <a:xfrm>
          <a:off x="1968500" y="1623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65186</xdr:rowOff>
    </xdr:from>
    <xdr:ext cx="599010" cy="259045"/>
    <xdr:sp macro="" textlink="">
      <xdr:nvSpPr>
        <xdr:cNvPr id="255" name="テキスト ボックス 254"/>
        <xdr:cNvSpPr txBox="1"/>
      </xdr:nvSpPr>
      <xdr:spPr>
        <a:xfrm>
          <a:off x="1719795" y="1601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24230</xdr:rowOff>
    </xdr:from>
    <xdr:to>
      <xdr:col>6</xdr:col>
      <xdr:colOff>38100</xdr:colOff>
      <xdr:row>95</xdr:row>
      <xdr:rowOff>125830</xdr:rowOff>
    </xdr:to>
    <xdr:sp macro="" textlink="">
      <xdr:nvSpPr>
        <xdr:cNvPr id="256" name="楕円 255"/>
        <xdr:cNvSpPr/>
      </xdr:nvSpPr>
      <xdr:spPr>
        <a:xfrm>
          <a:off x="1079500" y="1631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142357</xdr:rowOff>
    </xdr:from>
    <xdr:ext cx="599010" cy="259045"/>
    <xdr:sp macro="" textlink="">
      <xdr:nvSpPr>
        <xdr:cNvPr id="257" name="テキスト ボックス 256"/>
        <xdr:cNvSpPr txBox="1"/>
      </xdr:nvSpPr>
      <xdr:spPr>
        <a:xfrm>
          <a:off x="830795" y="1608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79" name="直線コネクタ 278"/>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2"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3" name="直線コネクタ 282"/>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33630</xdr:rowOff>
    </xdr:from>
    <xdr:to>
      <xdr:col>55</xdr:col>
      <xdr:colOff>0</xdr:colOff>
      <xdr:row>37</xdr:row>
      <xdr:rowOff>34315</xdr:rowOff>
    </xdr:to>
    <xdr:cxnSp macro="">
      <xdr:nvCxnSpPr>
        <xdr:cNvPr id="284" name="直線コネクタ 283"/>
        <xdr:cNvCxnSpPr/>
      </xdr:nvCxnSpPr>
      <xdr:spPr>
        <a:xfrm flipV="1">
          <a:off x="9639300" y="6377280"/>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119219</xdr:rowOff>
    </xdr:from>
    <xdr:ext cx="378565" cy="259045"/>
    <xdr:sp macro="" textlink="">
      <xdr:nvSpPr>
        <xdr:cNvPr id="285" name="労働費平均値テキスト"/>
        <xdr:cNvSpPr txBox="1"/>
      </xdr:nvSpPr>
      <xdr:spPr>
        <a:xfrm>
          <a:off x="10528300" y="6462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6" name="フローチャート: 判断 285"/>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34315</xdr:rowOff>
    </xdr:from>
    <xdr:to>
      <xdr:col>50</xdr:col>
      <xdr:colOff>114300</xdr:colOff>
      <xdr:row>37</xdr:row>
      <xdr:rowOff>37059</xdr:rowOff>
    </xdr:to>
    <xdr:cxnSp macro="">
      <xdr:nvCxnSpPr>
        <xdr:cNvPr id="287" name="直線コネクタ 286"/>
        <xdr:cNvCxnSpPr/>
      </xdr:nvCxnSpPr>
      <xdr:spPr>
        <a:xfrm flipV="1">
          <a:off x="8750300" y="637796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88" name="フローチャート: 判断 287"/>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49496</xdr:rowOff>
    </xdr:from>
    <xdr:ext cx="378565" cy="259045"/>
    <xdr:sp macro="" textlink="">
      <xdr:nvSpPr>
        <xdr:cNvPr id="289" name="テキスト ボックス 288"/>
        <xdr:cNvSpPr txBox="1"/>
      </xdr:nvSpPr>
      <xdr:spPr>
        <a:xfrm>
          <a:off x="9450017" y="65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146558</xdr:rowOff>
    </xdr:from>
    <xdr:to>
      <xdr:col>45</xdr:col>
      <xdr:colOff>177800</xdr:colOff>
      <xdr:row>37</xdr:row>
      <xdr:rowOff>37059</xdr:rowOff>
    </xdr:to>
    <xdr:cxnSp macro="">
      <xdr:nvCxnSpPr>
        <xdr:cNvPr id="290" name="直線コネクタ 289"/>
        <xdr:cNvCxnSpPr/>
      </xdr:nvCxnSpPr>
      <xdr:spPr>
        <a:xfrm>
          <a:off x="7861300" y="6147308"/>
          <a:ext cx="889000" cy="2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1" name="フローチャート: 判断 290"/>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71670</xdr:rowOff>
    </xdr:from>
    <xdr:ext cx="378565" cy="259045"/>
    <xdr:sp macro="" textlink="">
      <xdr:nvSpPr>
        <xdr:cNvPr id="292" name="テキスト ボックス 291"/>
        <xdr:cNvSpPr txBox="1"/>
      </xdr:nvSpPr>
      <xdr:spPr>
        <a:xfrm>
          <a:off x="8561017" y="6586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146558</xdr:rowOff>
    </xdr:from>
    <xdr:to>
      <xdr:col>41</xdr:col>
      <xdr:colOff>50800</xdr:colOff>
      <xdr:row>37</xdr:row>
      <xdr:rowOff>22428</xdr:rowOff>
    </xdr:to>
    <xdr:cxnSp macro="">
      <xdr:nvCxnSpPr>
        <xdr:cNvPr id="293" name="直線コネクタ 292"/>
        <xdr:cNvCxnSpPr/>
      </xdr:nvCxnSpPr>
      <xdr:spPr>
        <a:xfrm flipV="1">
          <a:off x="6972300" y="6147308"/>
          <a:ext cx="889000" cy="2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4" name="フローチャート: 判断 293"/>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85386</xdr:rowOff>
    </xdr:from>
    <xdr:ext cx="469744" cy="259045"/>
    <xdr:sp macro="" textlink="">
      <xdr:nvSpPr>
        <xdr:cNvPr id="295" name="テキスト ボックス 294"/>
        <xdr:cNvSpPr txBox="1"/>
      </xdr:nvSpPr>
      <xdr:spPr>
        <a:xfrm>
          <a:off x="7626428"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6" name="フローチャート: 判断 295"/>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100702</xdr:rowOff>
    </xdr:from>
    <xdr:ext cx="469744" cy="259045"/>
    <xdr:sp macro="" textlink="">
      <xdr:nvSpPr>
        <xdr:cNvPr id="297" name="テキスト ボックス 296"/>
        <xdr:cNvSpPr txBox="1"/>
      </xdr:nvSpPr>
      <xdr:spPr>
        <a:xfrm>
          <a:off x="6737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154280</xdr:rowOff>
    </xdr:from>
    <xdr:to>
      <xdr:col>55</xdr:col>
      <xdr:colOff>50800</xdr:colOff>
      <xdr:row>37</xdr:row>
      <xdr:rowOff>84430</xdr:rowOff>
    </xdr:to>
    <xdr:sp macro="" textlink="">
      <xdr:nvSpPr>
        <xdr:cNvPr id="303" name="楕円 302"/>
        <xdr:cNvSpPr/>
      </xdr:nvSpPr>
      <xdr:spPr>
        <a:xfrm>
          <a:off x="10426700" y="63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5707</xdr:rowOff>
    </xdr:from>
    <xdr:ext cx="469744" cy="259045"/>
    <xdr:sp macro="" textlink="">
      <xdr:nvSpPr>
        <xdr:cNvPr id="304" name="労働費該当値テキスト"/>
        <xdr:cNvSpPr txBox="1"/>
      </xdr:nvSpPr>
      <xdr:spPr>
        <a:xfrm>
          <a:off x="10528300" y="617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154965</xdr:rowOff>
    </xdr:from>
    <xdr:to>
      <xdr:col>50</xdr:col>
      <xdr:colOff>165100</xdr:colOff>
      <xdr:row>37</xdr:row>
      <xdr:rowOff>85115</xdr:rowOff>
    </xdr:to>
    <xdr:sp macro="" textlink="">
      <xdr:nvSpPr>
        <xdr:cNvPr id="305" name="楕円 304"/>
        <xdr:cNvSpPr/>
      </xdr:nvSpPr>
      <xdr:spPr>
        <a:xfrm>
          <a:off x="9588500" y="63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101642</xdr:rowOff>
    </xdr:from>
    <xdr:ext cx="469744" cy="259045"/>
    <xdr:sp macro="" textlink="">
      <xdr:nvSpPr>
        <xdr:cNvPr id="306" name="テキスト ボックス 305"/>
        <xdr:cNvSpPr txBox="1"/>
      </xdr:nvSpPr>
      <xdr:spPr>
        <a:xfrm>
          <a:off x="9404428" y="610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157709</xdr:rowOff>
    </xdr:from>
    <xdr:to>
      <xdr:col>46</xdr:col>
      <xdr:colOff>38100</xdr:colOff>
      <xdr:row>37</xdr:row>
      <xdr:rowOff>87859</xdr:rowOff>
    </xdr:to>
    <xdr:sp macro="" textlink="">
      <xdr:nvSpPr>
        <xdr:cNvPr id="307" name="楕円 306"/>
        <xdr:cNvSpPr/>
      </xdr:nvSpPr>
      <xdr:spPr>
        <a:xfrm>
          <a:off x="8699500" y="63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104386</xdr:rowOff>
    </xdr:from>
    <xdr:ext cx="469744" cy="259045"/>
    <xdr:sp macro="" textlink="">
      <xdr:nvSpPr>
        <xdr:cNvPr id="308" name="テキスト ボックス 307"/>
        <xdr:cNvSpPr txBox="1"/>
      </xdr:nvSpPr>
      <xdr:spPr>
        <a:xfrm>
          <a:off x="8515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95758</xdr:rowOff>
    </xdr:from>
    <xdr:to>
      <xdr:col>41</xdr:col>
      <xdr:colOff>101600</xdr:colOff>
      <xdr:row>36</xdr:row>
      <xdr:rowOff>25908</xdr:rowOff>
    </xdr:to>
    <xdr:sp macro="" textlink="">
      <xdr:nvSpPr>
        <xdr:cNvPr id="309" name="楕円 308"/>
        <xdr:cNvSpPr/>
      </xdr:nvSpPr>
      <xdr:spPr>
        <a:xfrm>
          <a:off x="7810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42435</xdr:rowOff>
    </xdr:from>
    <xdr:ext cx="469744" cy="259045"/>
    <xdr:sp macro="" textlink="">
      <xdr:nvSpPr>
        <xdr:cNvPr id="310" name="テキスト ボックス 309"/>
        <xdr:cNvSpPr txBox="1"/>
      </xdr:nvSpPr>
      <xdr:spPr>
        <a:xfrm>
          <a:off x="7626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143078</xdr:rowOff>
    </xdr:from>
    <xdr:to>
      <xdr:col>36</xdr:col>
      <xdr:colOff>165100</xdr:colOff>
      <xdr:row>37</xdr:row>
      <xdr:rowOff>73228</xdr:rowOff>
    </xdr:to>
    <xdr:sp macro="" textlink="">
      <xdr:nvSpPr>
        <xdr:cNvPr id="311" name="楕円 310"/>
        <xdr:cNvSpPr/>
      </xdr:nvSpPr>
      <xdr:spPr>
        <a:xfrm>
          <a:off x="6921500" y="63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89755</xdr:rowOff>
    </xdr:from>
    <xdr:ext cx="469744" cy="259045"/>
    <xdr:sp macro="" textlink="">
      <xdr:nvSpPr>
        <xdr:cNvPr id="312" name="テキスト ボックス 311"/>
        <xdr:cNvSpPr txBox="1"/>
      </xdr:nvSpPr>
      <xdr:spPr>
        <a:xfrm>
          <a:off x="6737428" y="60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6" name="直線コネクタ 335"/>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7"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38" name="直線コネクタ 337"/>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39"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0" name="直線コネクタ 339"/>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123439</xdr:rowOff>
    </xdr:from>
    <xdr:to>
      <xdr:col>55</xdr:col>
      <xdr:colOff>0</xdr:colOff>
      <xdr:row>54</xdr:row>
      <xdr:rowOff>25575</xdr:rowOff>
    </xdr:to>
    <xdr:cxnSp macro="">
      <xdr:nvCxnSpPr>
        <xdr:cNvPr id="341" name="直線コネクタ 340"/>
        <xdr:cNvCxnSpPr/>
      </xdr:nvCxnSpPr>
      <xdr:spPr>
        <a:xfrm>
          <a:off x="9639300" y="9038839"/>
          <a:ext cx="838200" cy="24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107343</xdr:rowOff>
    </xdr:from>
    <xdr:ext cx="534377" cy="259045"/>
    <xdr:sp macro="" textlink="">
      <xdr:nvSpPr>
        <xdr:cNvPr id="342" name="農林水産業費平均値テキスト"/>
        <xdr:cNvSpPr txBox="1"/>
      </xdr:nvSpPr>
      <xdr:spPr>
        <a:xfrm>
          <a:off x="10528300" y="970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3" name="フローチャート: 判断 342"/>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123439</xdr:rowOff>
    </xdr:from>
    <xdr:to>
      <xdr:col>50</xdr:col>
      <xdr:colOff>114300</xdr:colOff>
      <xdr:row>53</xdr:row>
      <xdr:rowOff>132194</xdr:rowOff>
    </xdr:to>
    <xdr:cxnSp macro="">
      <xdr:nvCxnSpPr>
        <xdr:cNvPr id="344" name="直線コネクタ 343"/>
        <xdr:cNvCxnSpPr/>
      </xdr:nvCxnSpPr>
      <xdr:spPr>
        <a:xfrm flipV="1">
          <a:off x="8750300" y="9038839"/>
          <a:ext cx="889000" cy="18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5" name="フローチャート: 判断 344"/>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136765</xdr:rowOff>
    </xdr:from>
    <xdr:ext cx="599010" cy="259045"/>
    <xdr:sp macro="" textlink="">
      <xdr:nvSpPr>
        <xdr:cNvPr id="346" name="テキスト ボックス 345"/>
        <xdr:cNvSpPr txBox="1"/>
      </xdr:nvSpPr>
      <xdr:spPr>
        <a:xfrm>
          <a:off x="9339795" y="973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45803</xdr:rowOff>
    </xdr:from>
    <xdr:to>
      <xdr:col>45</xdr:col>
      <xdr:colOff>177800</xdr:colOff>
      <xdr:row>53</xdr:row>
      <xdr:rowOff>132194</xdr:rowOff>
    </xdr:to>
    <xdr:cxnSp macro="">
      <xdr:nvCxnSpPr>
        <xdr:cNvPr id="347" name="直線コネクタ 346"/>
        <xdr:cNvCxnSpPr/>
      </xdr:nvCxnSpPr>
      <xdr:spPr>
        <a:xfrm>
          <a:off x="7861300" y="9132653"/>
          <a:ext cx="889000" cy="8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48" name="フローチャート: 判断 347"/>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54849</xdr:rowOff>
    </xdr:from>
    <xdr:ext cx="534377" cy="259045"/>
    <xdr:sp macro="" textlink="">
      <xdr:nvSpPr>
        <xdr:cNvPr id="349" name="テキスト ボックス 348"/>
        <xdr:cNvSpPr txBox="1"/>
      </xdr:nvSpPr>
      <xdr:spPr>
        <a:xfrm>
          <a:off x="8483111" y="98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45803</xdr:rowOff>
    </xdr:from>
    <xdr:to>
      <xdr:col>41</xdr:col>
      <xdr:colOff>50800</xdr:colOff>
      <xdr:row>53</xdr:row>
      <xdr:rowOff>82748</xdr:rowOff>
    </xdr:to>
    <xdr:cxnSp macro="">
      <xdr:nvCxnSpPr>
        <xdr:cNvPr id="350" name="直線コネクタ 349"/>
        <xdr:cNvCxnSpPr/>
      </xdr:nvCxnSpPr>
      <xdr:spPr>
        <a:xfrm flipV="1">
          <a:off x="6972300" y="9132653"/>
          <a:ext cx="889000" cy="3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1" name="フローチャート: 判断 350"/>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92222</xdr:rowOff>
    </xdr:from>
    <xdr:ext cx="534377" cy="259045"/>
    <xdr:sp macro="" textlink="">
      <xdr:nvSpPr>
        <xdr:cNvPr id="352" name="テキスト ボックス 351"/>
        <xdr:cNvSpPr txBox="1"/>
      </xdr:nvSpPr>
      <xdr:spPr>
        <a:xfrm>
          <a:off x="7594111" y="986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3" name="フローチャート: 判断 352"/>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84975</xdr:rowOff>
    </xdr:from>
    <xdr:ext cx="534377" cy="259045"/>
    <xdr:sp macro="" textlink="">
      <xdr:nvSpPr>
        <xdr:cNvPr id="354" name="テキスト ボックス 353"/>
        <xdr:cNvSpPr txBox="1"/>
      </xdr:nvSpPr>
      <xdr:spPr>
        <a:xfrm>
          <a:off x="6705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146225</xdr:rowOff>
    </xdr:from>
    <xdr:to>
      <xdr:col>55</xdr:col>
      <xdr:colOff>50800</xdr:colOff>
      <xdr:row>54</xdr:row>
      <xdr:rowOff>76375</xdr:rowOff>
    </xdr:to>
    <xdr:sp macro="" textlink="">
      <xdr:nvSpPr>
        <xdr:cNvPr id="360" name="楕円 359"/>
        <xdr:cNvSpPr/>
      </xdr:nvSpPr>
      <xdr:spPr>
        <a:xfrm>
          <a:off x="10426700" y="92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169102</xdr:rowOff>
    </xdr:from>
    <xdr:ext cx="599010" cy="259045"/>
    <xdr:sp macro="" textlink="">
      <xdr:nvSpPr>
        <xdr:cNvPr id="361" name="農林水産業費該当値テキスト"/>
        <xdr:cNvSpPr txBox="1"/>
      </xdr:nvSpPr>
      <xdr:spPr>
        <a:xfrm>
          <a:off x="10528300" y="908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72639</xdr:rowOff>
    </xdr:from>
    <xdr:to>
      <xdr:col>50</xdr:col>
      <xdr:colOff>165100</xdr:colOff>
      <xdr:row>53</xdr:row>
      <xdr:rowOff>2789</xdr:rowOff>
    </xdr:to>
    <xdr:sp macro="" textlink="">
      <xdr:nvSpPr>
        <xdr:cNvPr id="362" name="楕円 361"/>
        <xdr:cNvSpPr/>
      </xdr:nvSpPr>
      <xdr:spPr>
        <a:xfrm>
          <a:off x="9588500" y="898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19316</xdr:rowOff>
    </xdr:from>
    <xdr:ext cx="599010" cy="259045"/>
    <xdr:sp macro="" textlink="">
      <xdr:nvSpPr>
        <xdr:cNvPr id="363" name="テキスト ボックス 362"/>
        <xdr:cNvSpPr txBox="1"/>
      </xdr:nvSpPr>
      <xdr:spPr>
        <a:xfrm>
          <a:off x="9339795" y="87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81394</xdr:rowOff>
    </xdr:from>
    <xdr:to>
      <xdr:col>46</xdr:col>
      <xdr:colOff>38100</xdr:colOff>
      <xdr:row>54</xdr:row>
      <xdr:rowOff>11544</xdr:rowOff>
    </xdr:to>
    <xdr:sp macro="" textlink="">
      <xdr:nvSpPr>
        <xdr:cNvPr id="364" name="楕円 363"/>
        <xdr:cNvSpPr/>
      </xdr:nvSpPr>
      <xdr:spPr>
        <a:xfrm>
          <a:off x="8699500" y="916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28071</xdr:rowOff>
    </xdr:from>
    <xdr:ext cx="599010" cy="259045"/>
    <xdr:sp macro="" textlink="">
      <xdr:nvSpPr>
        <xdr:cNvPr id="365" name="テキスト ボックス 364"/>
        <xdr:cNvSpPr txBox="1"/>
      </xdr:nvSpPr>
      <xdr:spPr>
        <a:xfrm>
          <a:off x="8450795" y="894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166453</xdr:rowOff>
    </xdr:from>
    <xdr:to>
      <xdr:col>41</xdr:col>
      <xdr:colOff>101600</xdr:colOff>
      <xdr:row>53</xdr:row>
      <xdr:rowOff>96603</xdr:rowOff>
    </xdr:to>
    <xdr:sp macro="" textlink="">
      <xdr:nvSpPr>
        <xdr:cNvPr id="366" name="楕円 365"/>
        <xdr:cNvSpPr/>
      </xdr:nvSpPr>
      <xdr:spPr>
        <a:xfrm>
          <a:off x="7810500" y="908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113130</xdr:rowOff>
    </xdr:from>
    <xdr:ext cx="599010" cy="259045"/>
    <xdr:sp macro="" textlink="">
      <xdr:nvSpPr>
        <xdr:cNvPr id="367" name="テキスト ボックス 366"/>
        <xdr:cNvSpPr txBox="1"/>
      </xdr:nvSpPr>
      <xdr:spPr>
        <a:xfrm>
          <a:off x="7561795" y="885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31948</xdr:rowOff>
    </xdr:from>
    <xdr:to>
      <xdr:col>36</xdr:col>
      <xdr:colOff>165100</xdr:colOff>
      <xdr:row>53</xdr:row>
      <xdr:rowOff>133548</xdr:rowOff>
    </xdr:to>
    <xdr:sp macro="" textlink="">
      <xdr:nvSpPr>
        <xdr:cNvPr id="368" name="楕円 367"/>
        <xdr:cNvSpPr/>
      </xdr:nvSpPr>
      <xdr:spPr>
        <a:xfrm>
          <a:off x="6921500" y="911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150075</xdr:rowOff>
    </xdr:from>
    <xdr:ext cx="599010" cy="259045"/>
    <xdr:sp macro="" textlink="">
      <xdr:nvSpPr>
        <xdr:cNvPr id="369" name="テキスト ボックス 368"/>
        <xdr:cNvSpPr txBox="1"/>
      </xdr:nvSpPr>
      <xdr:spPr>
        <a:xfrm>
          <a:off x="6672795" y="889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3" name="直線コネクタ 392"/>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4"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5" name="直線コネクタ 394"/>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6"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7" name="直線コネクタ 396"/>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60249</xdr:rowOff>
    </xdr:from>
    <xdr:to>
      <xdr:col>55</xdr:col>
      <xdr:colOff>0</xdr:colOff>
      <xdr:row>76</xdr:row>
      <xdr:rowOff>79578</xdr:rowOff>
    </xdr:to>
    <xdr:cxnSp macro="">
      <xdr:nvCxnSpPr>
        <xdr:cNvPr id="398" name="直線コネクタ 397"/>
        <xdr:cNvCxnSpPr/>
      </xdr:nvCxnSpPr>
      <xdr:spPr>
        <a:xfrm>
          <a:off x="9639300" y="13090449"/>
          <a:ext cx="838200" cy="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135487</xdr:rowOff>
    </xdr:from>
    <xdr:ext cx="534377" cy="259045"/>
    <xdr:sp macro="" textlink="">
      <xdr:nvSpPr>
        <xdr:cNvPr id="399" name="商工費平均値テキスト"/>
        <xdr:cNvSpPr txBox="1"/>
      </xdr:nvSpPr>
      <xdr:spPr>
        <a:xfrm>
          <a:off x="10528300" y="1316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0" name="フローチャート: 判断 399"/>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60249</xdr:rowOff>
    </xdr:from>
    <xdr:to>
      <xdr:col>50</xdr:col>
      <xdr:colOff>114300</xdr:colOff>
      <xdr:row>76</xdr:row>
      <xdr:rowOff>120802</xdr:rowOff>
    </xdr:to>
    <xdr:cxnSp macro="">
      <xdr:nvCxnSpPr>
        <xdr:cNvPr id="401" name="直線コネクタ 400"/>
        <xdr:cNvCxnSpPr/>
      </xdr:nvCxnSpPr>
      <xdr:spPr>
        <a:xfrm flipV="1">
          <a:off x="8750300" y="13090449"/>
          <a:ext cx="889000" cy="6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2" name="フローチャート: 判断 401"/>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78515</xdr:rowOff>
    </xdr:from>
    <xdr:ext cx="534377" cy="259045"/>
    <xdr:sp macro="" textlink="">
      <xdr:nvSpPr>
        <xdr:cNvPr id="403" name="テキスト ボックス 402"/>
        <xdr:cNvSpPr txBox="1"/>
      </xdr:nvSpPr>
      <xdr:spPr>
        <a:xfrm>
          <a:off x="9372111" y="132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23724</xdr:rowOff>
    </xdr:from>
    <xdr:to>
      <xdr:col>45</xdr:col>
      <xdr:colOff>177800</xdr:colOff>
      <xdr:row>76</xdr:row>
      <xdr:rowOff>120802</xdr:rowOff>
    </xdr:to>
    <xdr:cxnSp macro="">
      <xdr:nvCxnSpPr>
        <xdr:cNvPr id="404" name="直線コネクタ 403"/>
        <xdr:cNvCxnSpPr/>
      </xdr:nvCxnSpPr>
      <xdr:spPr>
        <a:xfrm>
          <a:off x="7861300" y="13053924"/>
          <a:ext cx="889000" cy="9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5" name="フローチャート: 判断 404"/>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71023</xdr:rowOff>
    </xdr:from>
    <xdr:ext cx="534377" cy="259045"/>
    <xdr:sp macro="" textlink="">
      <xdr:nvSpPr>
        <xdr:cNvPr id="406" name="テキスト ボックス 405"/>
        <xdr:cNvSpPr txBox="1"/>
      </xdr:nvSpPr>
      <xdr:spPr>
        <a:xfrm>
          <a:off x="8483111" y="132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23724</xdr:rowOff>
    </xdr:from>
    <xdr:to>
      <xdr:col>41</xdr:col>
      <xdr:colOff>50800</xdr:colOff>
      <xdr:row>76</xdr:row>
      <xdr:rowOff>129108</xdr:rowOff>
    </xdr:to>
    <xdr:cxnSp macro="">
      <xdr:nvCxnSpPr>
        <xdr:cNvPr id="407" name="直線コネクタ 406"/>
        <xdr:cNvCxnSpPr/>
      </xdr:nvCxnSpPr>
      <xdr:spPr>
        <a:xfrm flipV="1">
          <a:off x="6972300" y="13053924"/>
          <a:ext cx="889000" cy="1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08" name="フローチャート: 判断 407"/>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85386</xdr:rowOff>
    </xdr:from>
    <xdr:ext cx="534377" cy="259045"/>
    <xdr:sp macro="" textlink="">
      <xdr:nvSpPr>
        <xdr:cNvPr id="409" name="テキスト ボックス 408"/>
        <xdr:cNvSpPr txBox="1"/>
      </xdr:nvSpPr>
      <xdr:spPr>
        <a:xfrm>
          <a:off x="7594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0" name="フローチャート: 判断 409"/>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103230</xdr:rowOff>
    </xdr:from>
    <xdr:ext cx="534377" cy="259045"/>
    <xdr:sp macro="" textlink="">
      <xdr:nvSpPr>
        <xdr:cNvPr id="411" name="テキスト ボックス 410"/>
        <xdr:cNvSpPr txBox="1"/>
      </xdr:nvSpPr>
      <xdr:spPr>
        <a:xfrm>
          <a:off x="6705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28778</xdr:rowOff>
    </xdr:from>
    <xdr:to>
      <xdr:col>55</xdr:col>
      <xdr:colOff>50800</xdr:colOff>
      <xdr:row>76</xdr:row>
      <xdr:rowOff>130378</xdr:rowOff>
    </xdr:to>
    <xdr:sp macro="" textlink="">
      <xdr:nvSpPr>
        <xdr:cNvPr id="417" name="楕円 416"/>
        <xdr:cNvSpPr/>
      </xdr:nvSpPr>
      <xdr:spPr>
        <a:xfrm>
          <a:off x="10426700" y="130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51655</xdr:rowOff>
    </xdr:from>
    <xdr:ext cx="534377" cy="259045"/>
    <xdr:sp macro="" textlink="">
      <xdr:nvSpPr>
        <xdr:cNvPr id="418" name="商工費該当値テキスト"/>
        <xdr:cNvSpPr txBox="1"/>
      </xdr:nvSpPr>
      <xdr:spPr>
        <a:xfrm>
          <a:off x="10528300" y="1291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9449</xdr:rowOff>
    </xdr:from>
    <xdr:to>
      <xdr:col>50</xdr:col>
      <xdr:colOff>165100</xdr:colOff>
      <xdr:row>76</xdr:row>
      <xdr:rowOff>111049</xdr:rowOff>
    </xdr:to>
    <xdr:sp macro="" textlink="">
      <xdr:nvSpPr>
        <xdr:cNvPr id="419" name="楕円 418"/>
        <xdr:cNvSpPr/>
      </xdr:nvSpPr>
      <xdr:spPr>
        <a:xfrm>
          <a:off x="9588500" y="130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127576</xdr:rowOff>
    </xdr:from>
    <xdr:ext cx="534377" cy="259045"/>
    <xdr:sp macro="" textlink="">
      <xdr:nvSpPr>
        <xdr:cNvPr id="420" name="テキスト ボックス 419"/>
        <xdr:cNvSpPr txBox="1"/>
      </xdr:nvSpPr>
      <xdr:spPr>
        <a:xfrm>
          <a:off x="9372111" y="1281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70002</xdr:rowOff>
    </xdr:from>
    <xdr:to>
      <xdr:col>46</xdr:col>
      <xdr:colOff>38100</xdr:colOff>
      <xdr:row>77</xdr:row>
      <xdr:rowOff>152</xdr:rowOff>
    </xdr:to>
    <xdr:sp macro="" textlink="">
      <xdr:nvSpPr>
        <xdr:cNvPr id="421" name="楕円 420"/>
        <xdr:cNvSpPr/>
      </xdr:nvSpPr>
      <xdr:spPr>
        <a:xfrm>
          <a:off x="8699500" y="1310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16680</xdr:rowOff>
    </xdr:from>
    <xdr:ext cx="534377" cy="259045"/>
    <xdr:sp macro="" textlink="">
      <xdr:nvSpPr>
        <xdr:cNvPr id="422" name="テキスト ボックス 421"/>
        <xdr:cNvSpPr txBox="1"/>
      </xdr:nvSpPr>
      <xdr:spPr>
        <a:xfrm>
          <a:off x="8483111" y="1287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144373</xdr:rowOff>
    </xdr:from>
    <xdr:to>
      <xdr:col>41</xdr:col>
      <xdr:colOff>101600</xdr:colOff>
      <xdr:row>76</xdr:row>
      <xdr:rowOff>74523</xdr:rowOff>
    </xdr:to>
    <xdr:sp macro="" textlink="">
      <xdr:nvSpPr>
        <xdr:cNvPr id="423" name="楕円 422"/>
        <xdr:cNvSpPr/>
      </xdr:nvSpPr>
      <xdr:spPr>
        <a:xfrm>
          <a:off x="7810500" y="130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91050</xdr:rowOff>
    </xdr:from>
    <xdr:ext cx="534377" cy="259045"/>
    <xdr:sp macro="" textlink="">
      <xdr:nvSpPr>
        <xdr:cNvPr id="424" name="テキスト ボックス 423"/>
        <xdr:cNvSpPr txBox="1"/>
      </xdr:nvSpPr>
      <xdr:spPr>
        <a:xfrm>
          <a:off x="7594111" y="1277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78308</xdr:rowOff>
    </xdr:from>
    <xdr:to>
      <xdr:col>36</xdr:col>
      <xdr:colOff>165100</xdr:colOff>
      <xdr:row>77</xdr:row>
      <xdr:rowOff>8458</xdr:rowOff>
    </xdr:to>
    <xdr:sp macro="" textlink="">
      <xdr:nvSpPr>
        <xdr:cNvPr id="425" name="楕円 424"/>
        <xdr:cNvSpPr/>
      </xdr:nvSpPr>
      <xdr:spPr>
        <a:xfrm>
          <a:off x="6921500" y="1310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24985</xdr:rowOff>
    </xdr:from>
    <xdr:ext cx="534377" cy="259045"/>
    <xdr:sp macro="" textlink="">
      <xdr:nvSpPr>
        <xdr:cNvPr id="426" name="テキスト ボックス 425"/>
        <xdr:cNvSpPr txBox="1"/>
      </xdr:nvSpPr>
      <xdr:spPr>
        <a:xfrm>
          <a:off x="6705111" y="1288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6" name="直線コネクタ 445"/>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7"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48" name="直線コネクタ 447"/>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49"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0" name="直線コネクタ 449"/>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130184</xdr:rowOff>
    </xdr:from>
    <xdr:to>
      <xdr:col>55</xdr:col>
      <xdr:colOff>0</xdr:colOff>
      <xdr:row>90</xdr:row>
      <xdr:rowOff>162926</xdr:rowOff>
    </xdr:to>
    <xdr:cxnSp macro="">
      <xdr:nvCxnSpPr>
        <xdr:cNvPr id="451" name="直線コネクタ 450"/>
        <xdr:cNvCxnSpPr/>
      </xdr:nvCxnSpPr>
      <xdr:spPr>
        <a:xfrm flipV="1">
          <a:off x="9639300" y="15560684"/>
          <a:ext cx="838200" cy="3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90992</xdr:rowOff>
    </xdr:from>
    <xdr:ext cx="534377" cy="259045"/>
    <xdr:sp macro="" textlink="">
      <xdr:nvSpPr>
        <xdr:cNvPr id="452" name="土木費平均値テキスト"/>
        <xdr:cNvSpPr txBox="1"/>
      </xdr:nvSpPr>
      <xdr:spPr>
        <a:xfrm>
          <a:off x="10528300" y="1620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3" name="フローチャート: 判断 452"/>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162926</xdr:rowOff>
    </xdr:from>
    <xdr:to>
      <xdr:col>50</xdr:col>
      <xdr:colOff>114300</xdr:colOff>
      <xdr:row>92</xdr:row>
      <xdr:rowOff>52158</xdr:rowOff>
    </xdr:to>
    <xdr:cxnSp macro="">
      <xdr:nvCxnSpPr>
        <xdr:cNvPr id="454" name="直線コネクタ 453"/>
        <xdr:cNvCxnSpPr/>
      </xdr:nvCxnSpPr>
      <xdr:spPr>
        <a:xfrm flipV="1">
          <a:off x="8750300" y="15593426"/>
          <a:ext cx="889000" cy="23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5" name="フローチャート: 判断 454"/>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27168</xdr:rowOff>
    </xdr:from>
    <xdr:ext cx="534377" cy="259045"/>
    <xdr:sp macro="" textlink="">
      <xdr:nvSpPr>
        <xdr:cNvPr id="456" name="テキスト ボックス 455"/>
        <xdr:cNvSpPr txBox="1"/>
      </xdr:nvSpPr>
      <xdr:spPr>
        <a:xfrm>
          <a:off x="9372111" y="1631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52158</xdr:rowOff>
    </xdr:from>
    <xdr:to>
      <xdr:col>45</xdr:col>
      <xdr:colOff>177800</xdr:colOff>
      <xdr:row>92</xdr:row>
      <xdr:rowOff>169390</xdr:rowOff>
    </xdr:to>
    <xdr:cxnSp macro="">
      <xdr:nvCxnSpPr>
        <xdr:cNvPr id="457" name="直線コネクタ 456"/>
        <xdr:cNvCxnSpPr/>
      </xdr:nvCxnSpPr>
      <xdr:spPr>
        <a:xfrm flipV="1">
          <a:off x="7861300" y="15825558"/>
          <a:ext cx="889000" cy="11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58" name="フローチャート: 判断 457"/>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55520</xdr:rowOff>
    </xdr:from>
    <xdr:ext cx="534377" cy="259045"/>
    <xdr:sp macro="" textlink="">
      <xdr:nvSpPr>
        <xdr:cNvPr id="459" name="テキスト ボックス 458"/>
        <xdr:cNvSpPr txBox="1"/>
      </xdr:nvSpPr>
      <xdr:spPr>
        <a:xfrm>
          <a:off x="8483111" y="1634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102764</xdr:rowOff>
    </xdr:from>
    <xdr:to>
      <xdr:col>41</xdr:col>
      <xdr:colOff>50800</xdr:colOff>
      <xdr:row>92</xdr:row>
      <xdr:rowOff>169390</xdr:rowOff>
    </xdr:to>
    <xdr:cxnSp macro="">
      <xdr:nvCxnSpPr>
        <xdr:cNvPr id="460" name="直線コネクタ 459"/>
        <xdr:cNvCxnSpPr/>
      </xdr:nvCxnSpPr>
      <xdr:spPr>
        <a:xfrm>
          <a:off x="6972300" y="15876164"/>
          <a:ext cx="889000" cy="6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1" name="フローチャート: 判断 460"/>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72865</xdr:rowOff>
    </xdr:from>
    <xdr:ext cx="534377" cy="259045"/>
    <xdr:sp macro="" textlink="">
      <xdr:nvSpPr>
        <xdr:cNvPr id="462" name="テキスト ボックス 461"/>
        <xdr:cNvSpPr txBox="1"/>
      </xdr:nvSpPr>
      <xdr:spPr>
        <a:xfrm>
          <a:off x="7594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3" name="フローチャート: 判断 462"/>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40769</xdr:rowOff>
    </xdr:from>
    <xdr:ext cx="534377" cy="259045"/>
    <xdr:sp macro="" textlink="">
      <xdr:nvSpPr>
        <xdr:cNvPr id="464" name="テキスト ボックス 463"/>
        <xdr:cNvSpPr txBox="1"/>
      </xdr:nvSpPr>
      <xdr:spPr>
        <a:xfrm>
          <a:off x="6705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79384</xdr:rowOff>
    </xdr:from>
    <xdr:to>
      <xdr:col>55</xdr:col>
      <xdr:colOff>50800</xdr:colOff>
      <xdr:row>91</xdr:row>
      <xdr:rowOff>9534</xdr:rowOff>
    </xdr:to>
    <xdr:sp macro="" textlink="">
      <xdr:nvSpPr>
        <xdr:cNvPr id="470" name="楕円 469"/>
        <xdr:cNvSpPr/>
      </xdr:nvSpPr>
      <xdr:spPr>
        <a:xfrm>
          <a:off x="10426700" y="1550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32411</xdr:rowOff>
    </xdr:from>
    <xdr:ext cx="599010" cy="259045"/>
    <xdr:sp macro="" textlink="">
      <xdr:nvSpPr>
        <xdr:cNvPr id="471" name="土木費該当値テキスト"/>
        <xdr:cNvSpPr txBox="1"/>
      </xdr:nvSpPr>
      <xdr:spPr>
        <a:xfrm>
          <a:off x="10528300" y="1546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112126</xdr:rowOff>
    </xdr:from>
    <xdr:to>
      <xdr:col>50</xdr:col>
      <xdr:colOff>165100</xdr:colOff>
      <xdr:row>91</xdr:row>
      <xdr:rowOff>42276</xdr:rowOff>
    </xdr:to>
    <xdr:sp macro="" textlink="">
      <xdr:nvSpPr>
        <xdr:cNvPr id="472" name="楕円 471"/>
        <xdr:cNvSpPr/>
      </xdr:nvSpPr>
      <xdr:spPr>
        <a:xfrm>
          <a:off x="9588500" y="1554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58803</xdr:rowOff>
    </xdr:from>
    <xdr:ext cx="599010" cy="259045"/>
    <xdr:sp macro="" textlink="">
      <xdr:nvSpPr>
        <xdr:cNvPr id="473" name="テキスト ボックス 472"/>
        <xdr:cNvSpPr txBox="1"/>
      </xdr:nvSpPr>
      <xdr:spPr>
        <a:xfrm>
          <a:off x="9339795" y="1531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1358</xdr:rowOff>
    </xdr:from>
    <xdr:to>
      <xdr:col>46</xdr:col>
      <xdr:colOff>38100</xdr:colOff>
      <xdr:row>92</xdr:row>
      <xdr:rowOff>102958</xdr:rowOff>
    </xdr:to>
    <xdr:sp macro="" textlink="">
      <xdr:nvSpPr>
        <xdr:cNvPr id="474" name="楕円 473"/>
        <xdr:cNvSpPr/>
      </xdr:nvSpPr>
      <xdr:spPr>
        <a:xfrm>
          <a:off x="8699500" y="157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119485</xdr:rowOff>
    </xdr:from>
    <xdr:ext cx="599010" cy="259045"/>
    <xdr:sp macro="" textlink="">
      <xdr:nvSpPr>
        <xdr:cNvPr id="475" name="テキスト ボックス 474"/>
        <xdr:cNvSpPr txBox="1"/>
      </xdr:nvSpPr>
      <xdr:spPr>
        <a:xfrm>
          <a:off x="8450795" y="1554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118590</xdr:rowOff>
    </xdr:from>
    <xdr:to>
      <xdr:col>41</xdr:col>
      <xdr:colOff>101600</xdr:colOff>
      <xdr:row>93</xdr:row>
      <xdr:rowOff>48740</xdr:rowOff>
    </xdr:to>
    <xdr:sp macro="" textlink="">
      <xdr:nvSpPr>
        <xdr:cNvPr id="476" name="楕円 475"/>
        <xdr:cNvSpPr/>
      </xdr:nvSpPr>
      <xdr:spPr>
        <a:xfrm>
          <a:off x="7810500" y="1589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65267</xdr:rowOff>
    </xdr:from>
    <xdr:ext cx="599010" cy="259045"/>
    <xdr:sp macro="" textlink="">
      <xdr:nvSpPr>
        <xdr:cNvPr id="477" name="テキスト ボックス 476"/>
        <xdr:cNvSpPr txBox="1"/>
      </xdr:nvSpPr>
      <xdr:spPr>
        <a:xfrm>
          <a:off x="7561795" y="1566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51964</xdr:rowOff>
    </xdr:from>
    <xdr:to>
      <xdr:col>36</xdr:col>
      <xdr:colOff>165100</xdr:colOff>
      <xdr:row>92</xdr:row>
      <xdr:rowOff>153564</xdr:rowOff>
    </xdr:to>
    <xdr:sp macro="" textlink="">
      <xdr:nvSpPr>
        <xdr:cNvPr id="478" name="楕円 477"/>
        <xdr:cNvSpPr/>
      </xdr:nvSpPr>
      <xdr:spPr>
        <a:xfrm>
          <a:off x="6921500" y="1582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170091</xdr:rowOff>
    </xdr:from>
    <xdr:ext cx="599010" cy="259045"/>
    <xdr:sp macro="" textlink="">
      <xdr:nvSpPr>
        <xdr:cNvPr id="479" name="テキスト ボックス 478"/>
        <xdr:cNvSpPr txBox="1"/>
      </xdr:nvSpPr>
      <xdr:spPr>
        <a:xfrm>
          <a:off x="6672795" y="1560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6" name="直線コネクタ 505"/>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7"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08" name="直線コネクタ 507"/>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09"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0" name="直線コネクタ 509"/>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158167</xdr:rowOff>
    </xdr:from>
    <xdr:to>
      <xdr:col>85</xdr:col>
      <xdr:colOff>127000</xdr:colOff>
      <xdr:row>38</xdr:row>
      <xdr:rowOff>532</xdr:rowOff>
    </xdr:to>
    <xdr:cxnSp macro="">
      <xdr:nvCxnSpPr>
        <xdr:cNvPr id="511" name="直線コネクタ 510"/>
        <xdr:cNvCxnSpPr/>
      </xdr:nvCxnSpPr>
      <xdr:spPr>
        <a:xfrm flipV="1">
          <a:off x="15481300" y="6158917"/>
          <a:ext cx="838200" cy="35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2" name="消防費平均値テキスト"/>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3" name="フローチャート: 判断 512"/>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532</xdr:rowOff>
    </xdr:from>
    <xdr:to>
      <xdr:col>81</xdr:col>
      <xdr:colOff>50800</xdr:colOff>
      <xdr:row>38</xdr:row>
      <xdr:rowOff>4140</xdr:rowOff>
    </xdr:to>
    <xdr:cxnSp macro="">
      <xdr:nvCxnSpPr>
        <xdr:cNvPr id="514" name="直線コネクタ 513"/>
        <xdr:cNvCxnSpPr/>
      </xdr:nvCxnSpPr>
      <xdr:spPr>
        <a:xfrm flipV="1">
          <a:off x="14592300" y="6515632"/>
          <a:ext cx="889000" cy="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5" name="フローチャート: 判断 514"/>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6" name="テキスト ボックス 515"/>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2687</xdr:rowOff>
    </xdr:from>
    <xdr:to>
      <xdr:col>76</xdr:col>
      <xdr:colOff>114300</xdr:colOff>
      <xdr:row>38</xdr:row>
      <xdr:rowOff>4140</xdr:rowOff>
    </xdr:to>
    <xdr:cxnSp macro="">
      <xdr:nvCxnSpPr>
        <xdr:cNvPr id="517" name="直線コネクタ 516"/>
        <xdr:cNvCxnSpPr/>
      </xdr:nvCxnSpPr>
      <xdr:spPr>
        <a:xfrm>
          <a:off x="13703300" y="6517787"/>
          <a:ext cx="8890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18" name="フローチャート: 判断 517"/>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19" name="テキスト ボックス 518"/>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145774</xdr:rowOff>
    </xdr:from>
    <xdr:to>
      <xdr:col>71</xdr:col>
      <xdr:colOff>177800</xdr:colOff>
      <xdr:row>38</xdr:row>
      <xdr:rowOff>2687</xdr:rowOff>
    </xdr:to>
    <xdr:cxnSp macro="">
      <xdr:nvCxnSpPr>
        <xdr:cNvPr id="520" name="直線コネクタ 519"/>
        <xdr:cNvCxnSpPr/>
      </xdr:nvCxnSpPr>
      <xdr:spPr>
        <a:xfrm>
          <a:off x="12814300" y="6489424"/>
          <a:ext cx="88900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1" name="フローチャート: 判断 520"/>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2" name="テキスト ボックス 521"/>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3" name="フローチャート: 判断 522"/>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4" name="テキスト ボックス 523"/>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107367</xdr:rowOff>
    </xdr:from>
    <xdr:to>
      <xdr:col>85</xdr:col>
      <xdr:colOff>177800</xdr:colOff>
      <xdr:row>36</xdr:row>
      <xdr:rowOff>37517</xdr:rowOff>
    </xdr:to>
    <xdr:sp macro="" textlink="">
      <xdr:nvSpPr>
        <xdr:cNvPr id="530" name="楕円 529"/>
        <xdr:cNvSpPr/>
      </xdr:nvSpPr>
      <xdr:spPr>
        <a:xfrm>
          <a:off x="16268700" y="610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130244</xdr:rowOff>
    </xdr:from>
    <xdr:ext cx="534377" cy="259045"/>
    <xdr:sp macro="" textlink="">
      <xdr:nvSpPr>
        <xdr:cNvPr id="531" name="消防費該当値テキスト"/>
        <xdr:cNvSpPr txBox="1"/>
      </xdr:nvSpPr>
      <xdr:spPr>
        <a:xfrm>
          <a:off x="16370300" y="595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121182</xdr:rowOff>
    </xdr:from>
    <xdr:to>
      <xdr:col>81</xdr:col>
      <xdr:colOff>101600</xdr:colOff>
      <xdr:row>38</xdr:row>
      <xdr:rowOff>51332</xdr:rowOff>
    </xdr:to>
    <xdr:sp macro="" textlink="">
      <xdr:nvSpPr>
        <xdr:cNvPr id="532" name="楕円 531"/>
        <xdr:cNvSpPr/>
      </xdr:nvSpPr>
      <xdr:spPr>
        <a:xfrm>
          <a:off x="15430500" y="64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42459</xdr:rowOff>
    </xdr:from>
    <xdr:ext cx="534377" cy="259045"/>
    <xdr:sp macro="" textlink="">
      <xdr:nvSpPr>
        <xdr:cNvPr id="533" name="テキスト ボックス 532"/>
        <xdr:cNvSpPr txBox="1"/>
      </xdr:nvSpPr>
      <xdr:spPr>
        <a:xfrm>
          <a:off x="15214111" y="655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124790</xdr:rowOff>
    </xdr:from>
    <xdr:to>
      <xdr:col>76</xdr:col>
      <xdr:colOff>165100</xdr:colOff>
      <xdr:row>38</xdr:row>
      <xdr:rowOff>54940</xdr:rowOff>
    </xdr:to>
    <xdr:sp macro="" textlink="">
      <xdr:nvSpPr>
        <xdr:cNvPr id="534" name="楕円 533"/>
        <xdr:cNvSpPr/>
      </xdr:nvSpPr>
      <xdr:spPr>
        <a:xfrm>
          <a:off x="14541500" y="64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46067</xdr:rowOff>
    </xdr:from>
    <xdr:ext cx="534377" cy="259045"/>
    <xdr:sp macro="" textlink="">
      <xdr:nvSpPr>
        <xdr:cNvPr id="535" name="テキスト ボックス 534"/>
        <xdr:cNvSpPr txBox="1"/>
      </xdr:nvSpPr>
      <xdr:spPr>
        <a:xfrm>
          <a:off x="14325111" y="656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123337</xdr:rowOff>
    </xdr:from>
    <xdr:to>
      <xdr:col>72</xdr:col>
      <xdr:colOff>38100</xdr:colOff>
      <xdr:row>38</xdr:row>
      <xdr:rowOff>53487</xdr:rowOff>
    </xdr:to>
    <xdr:sp macro="" textlink="">
      <xdr:nvSpPr>
        <xdr:cNvPr id="536" name="楕円 535"/>
        <xdr:cNvSpPr/>
      </xdr:nvSpPr>
      <xdr:spPr>
        <a:xfrm>
          <a:off x="13652500" y="646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44614</xdr:rowOff>
    </xdr:from>
    <xdr:ext cx="534377" cy="259045"/>
    <xdr:sp macro="" textlink="">
      <xdr:nvSpPr>
        <xdr:cNvPr id="537" name="テキスト ボックス 536"/>
        <xdr:cNvSpPr txBox="1"/>
      </xdr:nvSpPr>
      <xdr:spPr>
        <a:xfrm>
          <a:off x="13436111" y="65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94974</xdr:rowOff>
    </xdr:from>
    <xdr:to>
      <xdr:col>67</xdr:col>
      <xdr:colOff>101600</xdr:colOff>
      <xdr:row>38</xdr:row>
      <xdr:rowOff>25124</xdr:rowOff>
    </xdr:to>
    <xdr:sp macro="" textlink="">
      <xdr:nvSpPr>
        <xdr:cNvPr id="538" name="楕円 537"/>
        <xdr:cNvSpPr/>
      </xdr:nvSpPr>
      <xdr:spPr>
        <a:xfrm>
          <a:off x="12763500" y="64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16251</xdr:rowOff>
    </xdr:from>
    <xdr:ext cx="534377" cy="259045"/>
    <xdr:sp macro="" textlink="">
      <xdr:nvSpPr>
        <xdr:cNvPr id="539" name="テキスト ボックス 538"/>
        <xdr:cNvSpPr txBox="1"/>
      </xdr:nvSpPr>
      <xdr:spPr>
        <a:xfrm>
          <a:off x="12547111" y="653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1" name="テキスト ボックス 55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3" name="テキスト ボックス 55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5" name="テキスト ボックス 55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3" name="直線コネクタ 562"/>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4"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5" name="直線コネクタ 564"/>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6"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7" name="直線コネクタ 566"/>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67908</xdr:rowOff>
    </xdr:from>
    <xdr:to>
      <xdr:col>85</xdr:col>
      <xdr:colOff>127000</xdr:colOff>
      <xdr:row>56</xdr:row>
      <xdr:rowOff>77677</xdr:rowOff>
    </xdr:to>
    <xdr:cxnSp macro="">
      <xdr:nvCxnSpPr>
        <xdr:cNvPr id="568" name="直線コネクタ 567"/>
        <xdr:cNvCxnSpPr/>
      </xdr:nvCxnSpPr>
      <xdr:spPr>
        <a:xfrm>
          <a:off x="15481300" y="9669108"/>
          <a:ext cx="838200" cy="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127609</xdr:rowOff>
    </xdr:from>
    <xdr:ext cx="534377" cy="259045"/>
    <xdr:sp macro="" textlink="">
      <xdr:nvSpPr>
        <xdr:cNvPr id="569" name="教育費平均値テキスト"/>
        <xdr:cNvSpPr txBox="1"/>
      </xdr:nvSpPr>
      <xdr:spPr>
        <a:xfrm>
          <a:off x="16370300" y="97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0" name="フローチャート: 判断 569"/>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67908</xdr:rowOff>
    </xdr:from>
    <xdr:to>
      <xdr:col>81</xdr:col>
      <xdr:colOff>50800</xdr:colOff>
      <xdr:row>56</xdr:row>
      <xdr:rowOff>171056</xdr:rowOff>
    </xdr:to>
    <xdr:cxnSp macro="">
      <xdr:nvCxnSpPr>
        <xdr:cNvPr id="571" name="直線コネクタ 570"/>
        <xdr:cNvCxnSpPr/>
      </xdr:nvCxnSpPr>
      <xdr:spPr>
        <a:xfrm flipV="1">
          <a:off x="14592300" y="9669108"/>
          <a:ext cx="889000" cy="10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2" name="フローチャート: 判断 571"/>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60038</xdr:rowOff>
    </xdr:from>
    <xdr:ext cx="534377" cy="259045"/>
    <xdr:sp macro="" textlink="">
      <xdr:nvSpPr>
        <xdr:cNvPr id="573" name="テキスト ボックス 572"/>
        <xdr:cNvSpPr txBox="1"/>
      </xdr:nvSpPr>
      <xdr:spPr>
        <a:xfrm>
          <a:off x="15214111" y="98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76012</xdr:rowOff>
    </xdr:from>
    <xdr:to>
      <xdr:col>76</xdr:col>
      <xdr:colOff>114300</xdr:colOff>
      <xdr:row>56</xdr:row>
      <xdr:rowOff>171056</xdr:rowOff>
    </xdr:to>
    <xdr:cxnSp macro="">
      <xdr:nvCxnSpPr>
        <xdr:cNvPr id="574" name="直線コネクタ 573"/>
        <xdr:cNvCxnSpPr/>
      </xdr:nvCxnSpPr>
      <xdr:spPr>
        <a:xfrm>
          <a:off x="13703300" y="9334312"/>
          <a:ext cx="889000" cy="43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5" name="フローチャート: 判断 574"/>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73999</xdr:rowOff>
    </xdr:from>
    <xdr:ext cx="534377" cy="259045"/>
    <xdr:sp macro="" textlink="">
      <xdr:nvSpPr>
        <xdr:cNvPr id="576" name="テキスト ボックス 575"/>
        <xdr:cNvSpPr txBox="1"/>
      </xdr:nvSpPr>
      <xdr:spPr>
        <a:xfrm>
          <a:off x="14325111" y="984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76012</xdr:rowOff>
    </xdr:from>
    <xdr:to>
      <xdr:col>71</xdr:col>
      <xdr:colOff>177800</xdr:colOff>
      <xdr:row>56</xdr:row>
      <xdr:rowOff>95001</xdr:rowOff>
    </xdr:to>
    <xdr:cxnSp macro="">
      <xdr:nvCxnSpPr>
        <xdr:cNvPr id="577" name="直線コネクタ 576"/>
        <xdr:cNvCxnSpPr/>
      </xdr:nvCxnSpPr>
      <xdr:spPr>
        <a:xfrm flipV="1">
          <a:off x="12814300" y="9334312"/>
          <a:ext cx="889000" cy="36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78" name="フローチャート: 判断 577"/>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75320</xdr:rowOff>
    </xdr:from>
    <xdr:ext cx="534377" cy="259045"/>
    <xdr:sp macro="" textlink="">
      <xdr:nvSpPr>
        <xdr:cNvPr id="579" name="テキスト ボックス 578"/>
        <xdr:cNvSpPr txBox="1"/>
      </xdr:nvSpPr>
      <xdr:spPr>
        <a:xfrm>
          <a:off x="13436111" y="9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0" name="フローチャート: 判断 579"/>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73004</xdr:rowOff>
    </xdr:from>
    <xdr:ext cx="534377" cy="259045"/>
    <xdr:sp macro="" textlink="">
      <xdr:nvSpPr>
        <xdr:cNvPr id="581" name="テキスト ボックス 580"/>
        <xdr:cNvSpPr txBox="1"/>
      </xdr:nvSpPr>
      <xdr:spPr>
        <a:xfrm>
          <a:off x="12547111" y="98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26877</xdr:rowOff>
    </xdr:from>
    <xdr:to>
      <xdr:col>85</xdr:col>
      <xdr:colOff>177800</xdr:colOff>
      <xdr:row>56</xdr:row>
      <xdr:rowOff>128477</xdr:rowOff>
    </xdr:to>
    <xdr:sp macro="" textlink="">
      <xdr:nvSpPr>
        <xdr:cNvPr id="587" name="楕円 586"/>
        <xdr:cNvSpPr/>
      </xdr:nvSpPr>
      <xdr:spPr>
        <a:xfrm>
          <a:off x="16268700" y="962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49754</xdr:rowOff>
    </xdr:from>
    <xdr:ext cx="599010" cy="259045"/>
    <xdr:sp macro="" textlink="">
      <xdr:nvSpPr>
        <xdr:cNvPr id="588" name="教育費該当値テキスト"/>
        <xdr:cNvSpPr txBox="1"/>
      </xdr:nvSpPr>
      <xdr:spPr>
        <a:xfrm>
          <a:off x="16370300" y="9479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17108</xdr:rowOff>
    </xdr:from>
    <xdr:to>
      <xdr:col>81</xdr:col>
      <xdr:colOff>101600</xdr:colOff>
      <xdr:row>56</xdr:row>
      <xdr:rowOff>118708</xdr:rowOff>
    </xdr:to>
    <xdr:sp macro="" textlink="">
      <xdr:nvSpPr>
        <xdr:cNvPr id="589" name="楕円 588"/>
        <xdr:cNvSpPr/>
      </xdr:nvSpPr>
      <xdr:spPr>
        <a:xfrm>
          <a:off x="15430500" y="961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135235</xdr:rowOff>
    </xdr:from>
    <xdr:ext cx="599010" cy="259045"/>
    <xdr:sp macro="" textlink="">
      <xdr:nvSpPr>
        <xdr:cNvPr id="590" name="テキスト ボックス 589"/>
        <xdr:cNvSpPr txBox="1"/>
      </xdr:nvSpPr>
      <xdr:spPr>
        <a:xfrm>
          <a:off x="15181795" y="939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120256</xdr:rowOff>
    </xdr:from>
    <xdr:to>
      <xdr:col>76</xdr:col>
      <xdr:colOff>165100</xdr:colOff>
      <xdr:row>57</xdr:row>
      <xdr:rowOff>50406</xdr:rowOff>
    </xdr:to>
    <xdr:sp macro="" textlink="">
      <xdr:nvSpPr>
        <xdr:cNvPr id="591" name="楕円 590"/>
        <xdr:cNvSpPr/>
      </xdr:nvSpPr>
      <xdr:spPr>
        <a:xfrm>
          <a:off x="14541500" y="972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66933</xdr:rowOff>
    </xdr:from>
    <xdr:ext cx="599010" cy="259045"/>
    <xdr:sp macro="" textlink="">
      <xdr:nvSpPr>
        <xdr:cNvPr id="592" name="テキスト ボックス 591"/>
        <xdr:cNvSpPr txBox="1"/>
      </xdr:nvSpPr>
      <xdr:spPr>
        <a:xfrm>
          <a:off x="14292795" y="949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25212</xdr:rowOff>
    </xdr:from>
    <xdr:to>
      <xdr:col>72</xdr:col>
      <xdr:colOff>38100</xdr:colOff>
      <xdr:row>54</xdr:row>
      <xdr:rowOff>126812</xdr:rowOff>
    </xdr:to>
    <xdr:sp macro="" textlink="">
      <xdr:nvSpPr>
        <xdr:cNvPr id="593" name="楕円 592"/>
        <xdr:cNvSpPr/>
      </xdr:nvSpPr>
      <xdr:spPr>
        <a:xfrm>
          <a:off x="13652500" y="928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143339</xdr:rowOff>
    </xdr:from>
    <xdr:ext cx="599010" cy="259045"/>
    <xdr:sp macro="" textlink="">
      <xdr:nvSpPr>
        <xdr:cNvPr id="594" name="テキスト ボックス 593"/>
        <xdr:cNvSpPr txBox="1"/>
      </xdr:nvSpPr>
      <xdr:spPr>
        <a:xfrm>
          <a:off x="13403795" y="905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44201</xdr:rowOff>
    </xdr:from>
    <xdr:to>
      <xdr:col>67</xdr:col>
      <xdr:colOff>101600</xdr:colOff>
      <xdr:row>56</xdr:row>
      <xdr:rowOff>145801</xdr:rowOff>
    </xdr:to>
    <xdr:sp macro="" textlink="">
      <xdr:nvSpPr>
        <xdr:cNvPr id="595" name="楕円 594"/>
        <xdr:cNvSpPr/>
      </xdr:nvSpPr>
      <xdr:spPr>
        <a:xfrm>
          <a:off x="12763500" y="964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162328</xdr:rowOff>
    </xdr:from>
    <xdr:ext cx="599010" cy="259045"/>
    <xdr:sp macro="" textlink="">
      <xdr:nvSpPr>
        <xdr:cNvPr id="596" name="テキスト ボックス 595"/>
        <xdr:cNvSpPr txBox="1"/>
      </xdr:nvSpPr>
      <xdr:spPr>
        <a:xfrm>
          <a:off x="12514795" y="94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18" name="直線コネクタ 617"/>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19"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0" name="直線コネクタ 61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1"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2" name="直線コネクタ 621"/>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104690</xdr:rowOff>
    </xdr:from>
    <xdr:to>
      <xdr:col>85</xdr:col>
      <xdr:colOff>127000</xdr:colOff>
      <xdr:row>78</xdr:row>
      <xdr:rowOff>136651</xdr:rowOff>
    </xdr:to>
    <xdr:cxnSp macro="">
      <xdr:nvCxnSpPr>
        <xdr:cNvPr id="623" name="直線コネクタ 622"/>
        <xdr:cNvCxnSpPr/>
      </xdr:nvCxnSpPr>
      <xdr:spPr>
        <a:xfrm>
          <a:off x="15481300" y="13477790"/>
          <a:ext cx="838200" cy="3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4" name="災害復旧費平均値テキスト"/>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5" name="フローチャート: 判断 624"/>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102152</xdr:rowOff>
    </xdr:from>
    <xdr:to>
      <xdr:col>81</xdr:col>
      <xdr:colOff>50800</xdr:colOff>
      <xdr:row>78</xdr:row>
      <xdr:rowOff>104690</xdr:rowOff>
    </xdr:to>
    <xdr:cxnSp macro="">
      <xdr:nvCxnSpPr>
        <xdr:cNvPr id="626" name="直線コネクタ 625"/>
        <xdr:cNvCxnSpPr/>
      </xdr:nvCxnSpPr>
      <xdr:spPr>
        <a:xfrm>
          <a:off x="14592300" y="13475252"/>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7" name="フローチャート: 判断 626"/>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28" name="テキスト ボックス 627"/>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102152</xdr:rowOff>
    </xdr:from>
    <xdr:to>
      <xdr:col>76</xdr:col>
      <xdr:colOff>114300</xdr:colOff>
      <xdr:row>78</xdr:row>
      <xdr:rowOff>121665</xdr:rowOff>
    </xdr:to>
    <xdr:cxnSp macro="">
      <xdr:nvCxnSpPr>
        <xdr:cNvPr id="629" name="直線コネクタ 628"/>
        <xdr:cNvCxnSpPr/>
      </xdr:nvCxnSpPr>
      <xdr:spPr>
        <a:xfrm flipV="1">
          <a:off x="13703300" y="13475252"/>
          <a:ext cx="889000" cy="1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0" name="フローチャート: 判断 629"/>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152743</xdr:rowOff>
    </xdr:from>
    <xdr:ext cx="534377" cy="259045"/>
    <xdr:sp macro="" textlink="">
      <xdr:nvSpPr>
        <xdr:cNvPr id="631" name="テキスト ボックス 630"/>
        <xdr:cNvSpPr txBox="1"/>
      </xdr:nvSpPr>
      <xdr:spPr>
        <a:xfrm>
          <a:off x="14325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121665</xdr:rowOff>
    </xdr:from>
    <xdr:to>
      <xdr:col>71</xdr:col>
      <xdr:colOff>177800</xdr:colOff>
      <xdr:row>78</xdr:row>
      <xdr:rowOff>122918</xdr:rowOff>
    </xdr:to>
    <xdr:cxnSp macro="">
      <xdr:nvCxnSpPr>
        <xdr:cNvPr id="632" name="直線コネクタ 631"/>
        <xdr:cNvCxnSpPr/>
      </xdr:nvCxnSpPr>
      <xdr:spPr>
        <a:xfrm flipV="1">
          <a:off x="12814300" y="13494765"/>
          <a:ext cx="889000" cy="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3" name="フローチャート: 判断 632"/>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4" name="テキスト ボックス 633"/>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5" name="フローチャート: 判断 634"/>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166833</xdr:rowOff>
    </xdr:from>
    <xdr:ext cx="469744" cy="259045"/>
    <xdr:sp macro="" textlink="">
      <xdr:nvSpPr>
        <xdr:cNvPr id="636" name="テキスト ボックス 635"/>
        <xdr:cNvSpPr txBox="1"/>
      </xdr:nvSpPr>
      <xdr:spPr>
        <a:xfrm>
          <a:off x="12579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85851</xdr:rowOff>
    </xdr:from>
    <xdr:to>
      <xdr:col>85</xdr:col>
      <xdr:colOff>177800</xdr:colOff>
      <xdr:row>79</xdr:row>
      <xdr:rowOff>16001</xdr:rowOff>
    </xdr:to>
    <xdr:sp macro="" textlink="">
      <xdr:nvSpPr>
        <xdr:cNvPr id="642" name="楕円 641"/>
        <xdr:cNvSpPr/>
      </xdr:nvSpPr>
      <xdr:spPr>
        <a:xfrm>
          <a:off x="16268700" y="1345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30962</xdr:rowOff>
    </xdr:from>
    <xdr:ext cx="469744" cy="259045"/>
    <xdr:sp macro="" textlink="">
      <xdr:nvSpPr>
        <xdr:cNvPr id="643" name="災害復旧費該当値テキスト"/>
        <xdr:cNvSpPr txBox="1"/>
      </xdr:nvSpPr>
      <xdr:spPr>
        <a:xfrm>
          <a:off x="16370300" y="1340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53890</xdr:rowOff>
    </xdr:from>
    <xdr:to>
      <xdr:col>81</xdr:col>
      <xdr:colOff>101600</xdr:colOff>
      <xdr:row>78</xdr:row>
      <xdr:rowOff>155490</xdr:rowOff>
    </xdr:to>
    <xdr:sp macro="" textlink="">
      <xdr:nvSpPr>
        <xdr:cNvPr id="644" name="楕円 643"/>
        <xdr:cNvSpPr/>
      </xdr:nvSpPr>
      <xdr:spPr>
        <a:xfrm>
          <a:off x="15430500" y="1342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146617</xdr:rowOff>
    </xdr:from>
    <xdr:ext cx="534377" cy="259045"/>
    <xdr:sp macro="" textlink="">
      <xdr:nvSpPr>
        <xdr:cNvPr id="645" name="テキスト ボックス 644"/>
        <xdr:cNvSpPr txBox="1"/>
      </xdr:nvSpPr>
      <xdr:spPr>
        <a:xfrm>
          <a:off x="15214111" y="1351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51352</xdr:rowOff>
    </xdr:from>
    <xdr:to>
      <xdr:col>76</xdr:col>
      <xdr:colOff>165100</xdr:colOff>
      <xdr:row>78</xdr:row>
      <xdr:rowOff>152952</xdr:rowOff>
    </xdr:to>
    <xdr:sp macro="" textlink="">
      <xdr:nvSpPr>
        <xdr:cNvPr id="646" name="楕円 645"/>
        <xdr:cNvSpPr/>
      </xdr:nvSpPr>
      <xdr:spPr>
        <a:xfrm>
          <a:off x="14541500" y="134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169479</xdr:rowOff>
    </xdr:from>
    <xdr:ext cx="534377" cy="259045"/>
    <xdr:sp macro="" textlink="">
      <xdr:nvSpPr>
        <xdr:cNvPr id="647" name="テキスト ボックス 646"/>
        <xdr:cNvSpPr txBox="1"/>
      </xdr:nvSpPr>
      <xdr:spPr>
        <a:xfrm>
          <a:off x="14325111" y="1319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70865</xdr:rowOff>
    </xdr:from>
    <xdr:to>
      <xdr:col>72</xdr:col>
      <xdr:colOff>38100</xdr:colOff>
      <xdr:row>79</xdr:row>
      <xdr:rowOff>1015</xdr:rowOff>
    </xdr:to>
    <xdr:sp macro="" textlink="">
      <xdr:nvSpPr>
        <xdr:cNvPr id="648" name="楕円 647"/>
        <xdr:cNvSpPr/>
      </xdr:nvSpPr>
      <xdr:spPr>
        <a:xfrm>
          <a:off x="13652500" y="1344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163592</xdr:rowOff>
    </xdr:from>
    <xdr:ext cx="469744" cy="259045"/>
    <xdr:sp macro="" textlink="">
      <xdr:nvSpPr>
        <xdr:cNvPr id="649" name="テキスト ボックス 648"/>
        <xdr:cNvSpPr txBox="1"/>
      </xdr:nvSpPr>
      <xdr:spPr>
        <a:xfrm>
          <a:off x="13468428" y="1353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72118</xdr:rowOff>
    </xdr:from>
    <xdr:to>
      <xdr:col>67</xdr:col>
      <xdr:colOff>101600</xdr:colOff>
      <xdr:row>79</xdr:row>
      <xdr:rowOff>2268</xdr:rowOff>
    </xdr:to>
    <xdr:sp macro="" textlink="">
      <xdr:nvSpPr>
        <xdr:cNvPr id="650" name="楕円 649"/>
        <xdr:cNvSpPr/>
      </xdr:nvSpPr>
      <xdr:spPr>
        <a:xfrm>
          <a:off x="12763500" y="1344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18795</xdr:rowOff>
    </xdr:from>
    <xdr:ext cx="469744" cy="259045"/>
    <xdr:sp macro="" textlink="">
      <xdr:nvSpPr>
        <xdr:cNvPr id="651" name="テキスト ボックス 650"/>
        <xdr:cNvSpPr txBox="1"/>
      </xdr:nvSpPr>
      <xdr:spPr>
        <a:xfrm>
          <a:off x="12579428" y="132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3" name="直線コネクタ 672"/>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4"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5" name="直線コネクタ 674"/>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6"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7" name="直線コネクタ 676"/>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18835</xdr:rowOff>
    </xdr:from>
    <xdr:to>
      <xdr:col>85</xdr:col>
      <xdr:colOff>127000</xdr:colOff>
      <xdr:row>95</xdr:row>
      <xdr:rowOff>46518</xdr:rowOff>
    </xdr:to>
    <xdr:cxnSp macro="">
      <xdr:nvCxnSpPr>
        <xdr:cNvPr id="678" name="直線コネクタ 677"/>
        <xdr:cNvCxnSpPr/>
      </xdr:nvCxnSpPr>
      <xdr:spPr>
        <a:xfrm>
          <a:off x="15481300" y="16306585"/>
          <a:ext cx="8382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65050</xdr:rowOff>
    </xdr:from>
    <xdr:ext cx="599010" cy="259045"/>
    <xdr:sp macro="" textlink="">
      <xdr:nvSpPr>
        <xdr:cNvPr id="679" name="公債費平均値テキスト"/>
        <xdr:cNvSpPr txBox="1"/>
      </xdr:nvSpPr>
      <xdr:spPr>
        <a:xfrm>
          <a:off x="16370300" y="16352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0" name="フローチャート: 判断 679"/>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171301</xdr:rowOff>
    </xdr:from>
    <xdr:to>
      <xdr:col>81</xdr:col>
      <xdr:colOff>50800</xdr:colOff>
      <xdr:row>95</xdr:row>
      <xdr:rowOff>18835</xdr:rowOff>
    </xdr:to>
    <xdr:cxnSp macro="">
      <xdr:nvCxnSpPr>
        <xdr:cNvPr id="681" name="直線コネクタ 680"/>
        <xdr:cNvCxnSpPr/>
      </xdr:nvCxnSpPr>
      <xdr:spPr>
        <a:xfrm>
          <a:off x="14592300" y="16287601"/>
          <a:ext cx="889000" cy="1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2" name="フローチャート: 判断 681"/>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26407</xdr:rowOff>
    </xdr:from>
    <xdr:ext cx="599010" cy="259045"/>
    <xdr:sp macro="" textlink="">
      <xdr:nvSpPr>
        <xdr:cNvPr id="683" name="テキスト ボックス 682"/>
        <xdr:cNvSpPr txBox="1"/>
      </xdr:nvSpPr>
      <xdr:spPr>
        <a:xfrm>
          <a:off x="15181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171301</xdr:rowOff>
    </xdr:from>
    <xdr:to>
      <xdr:col>76</xdr:col>
      <xdr:colOff>114300</xdr:colOff>
      <xdr:row>95</xdr:row>
      <xdr:rowOff>5882</xdr:rowOff>
    </xdr:to>
    <xdr:cxnSp macro="">
      <xdr:nvCxnSpPr>
        <xdr:cNvPr id="684" name="直線コネクタ 683"/>
        <xdr:cNvCxnSpPr/>
      </xdr:nvCxnSpPr>
      <xdr:spPr>
        <a:xfrm flipV="1">
          <a:off x="13703300" y="16287601"/>
          <a:ext cx="8890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5" name="フローチャート: 判断 684"/>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86" name="テキスト ボックス 685"/>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168847</xdr:rowOff>
    </xdr:from>
    <xdr:to>
      <xdr:col>71</xdr:col>
      <xdr:colOff>177800</xdr:colOff>
      <xdr:row>95</xdr:row>
      <xdr:rowOff>5882</xdr:rowOff>
    </xdr:to>
    <xdr:cxnSp macro="">
      <xdr:nvCxnSpPr>
        <xdr:cNvPr id="687" name="直線コネクタ 686"/>
        <xdr:cNvCxnSpPr/>
      </xdr:nvCxnSpPr>
      <xdr:spPr>
        <a:xfrm>
          <a:off x="12814300" y="16285147"/>
          <a:ext cx="889000" cy="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88" name="フローチャート: 判断 687"/>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89" name="テキスト ボックス 688"/>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0" name="フローチャート: 判断 689"/>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20716</xdr:rowOff>
    </xdr:from>
    <xdr:ext cx="599010" cy="259045"/>
    <xdr:sp macro="" textlink="">
      <xdr:nvSpPr>
        <xdr:cNvPr id="691" name="テキスト ボックス 690"/>
        <xdr:cNvSpPr txBox="1"/>
      </xdr:nvSpPr>
      <xdr:spPr>
        <a:xfrm>
          <a:off x="12514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167168</xdr:rowOff>
    </xdr:from>
    <xdr:to>
      <xdr:col>85</xdr:col>
      <xdr:colOff>177800</xdr:colOff>
      <xdr:row>95</xdr:row>
      <xdr:rowOff>97318</xdr:rowOff>
    </xdr:to>
    <xdr:sp macro="" textlink="">
      <xdr:nvSpPr>
        <xdr:cNvPr id="697" name="楕円 696"/>
        <xdr:cNvSpPr/>
      </xdr:nvSpPr>
      <xdr:spPr>
        <a:xfrm>
          <a:off x="16268700" y="1628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18595</xdr:rowOff>
    </xdr:from>
    <xdr:ext cx="599010" cy="259045"/>
    <xdr:sp macro="" textlink="">
      <xdr:nvSpPr>
        <xdr:cNvPr id="698" name="公債費該当値テキスト"/>
        <xdr:cNvSpPr txBox="1"/>
      </xdr:nvSpPr>
      <xdr:spPr>
        <a:xfrm>
          <a:off x="16370300" y="1613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139485</xdr:rowOff>
    </xdr:from>
    <xdr:to>
      <xdr:col>81</xdr:col>
      <xdr:colOff>101600</xdr:colOff>
      <xdr:row>95</xdr:row>
      <xdr:rowOff>69635</xdr:rowOff>
    </xdr:to>
    <xdr:sp macro="" textlink="">
      <xdr:nvSpPr>
        <xdr:cNvPr id="699" name="楕円 698"/>
        <xdr:cNvSpPr/>
      </xdr:nvSpPr>
      <xdr:spPr>
        <a:xfrm>
          <a:off x="15430500" y="1625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86162</xdr:rowOff>
    </xdr:from>
    <xdr:ext cx="599010" cy="259045"/>
    <xdr:sp macro="" textlink="">
      <xdr:nvSpPr>
        <xdr:cNvPr id="700" name="テキスト ボックス 699"/>
        <xdr:cNvSpPr txBox="1"/>
      </xdr:nvSpPr>
      <xdr:spPr>
        <a:xfrm>
          <a:off x="15181795" y="1603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120501</xdr:rowOff>
    </xdr:from>
    <xdr:to>
      <xdr:col>76</xdr:col>
      <xdr:colOff>165100</xdr:colOff>
      <xdr:row>95</xdr:row>
      <xdr:rowOff>50651</xdr:rowOff>
    </xdr:to>
    <xdr:sp macro="" textlink="">
      <xdr:nvSpPr>
        <xdr:cNvPr id="701" name="楕円 700"/>
        <xdr:cNvSpPr/>
      </xdr:nvSpPr>
      <xdr:spPr>
        <a:xfrm>
          <a:off x="14541500" y="1623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67178</xdr:rowOff>
    </xdr:from>
    <xdr:ext cx="599010" cy="259045"/>
    <xdr:sp macro="" textlink="">
      <xdr:nvSpPr>
        <xdr:cNvPr id="702" name="テキスト ボックス 701"/>
        <xdr:cNvSpPr txBox="1"/>
      </xdr:nvSpPr>
      <xdr:spPr>
        <a:xfrm>
          <a:off x="14292795" y="1601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126532</xdr:rowOff>
    </xdr:from>
    <xdr:to>
      <xdr:col>72</xdr:col>
      <xdr:colOff>38100</xdr:colOff>
      <xdr:row>95</xdr:row>
      <xdr:rowOff>56682</xdr:rowOff>
    </xdr:to>
    <xdr:sp macro="" textlink="">
      <xdr:nvSpPr>
        <xdr:cNvPr id="703" name="楕円 702"/>
        <xdr:cNvSpPr/>
      </xdr:nvSpPr>
      <xdr:spPr>
        <a:xfrm>
          <a:off x="13652500" y="162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73209</xdr:rowOff>
    </xdr:from>
    <xdr:ext cx="599010" cy="259045"/>
    <xdr:sp macro="" textlink="">
      <xdr:nvSpPr>
        <xdr:cNvPr id="704" name="テキスト ボックス 703"/>
        <xdr:cNvSpPr txBox="1"/>
      </xdr:nvSpPr>
      <xdr:spPr>
        <a:xfrm>
          <a:off x="13403795" y="1601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118047</xdr:rowOff>
    </xdr:from>
    <xdr:to>
      <xdr:col>67</xdr:col>
      <xdr:colOff>101600</xdr:colOff>
      <xdr:row>95</xdr:row>
      <xdr:rowOff>48197</xdr:rowOff>
    </xdr:to>
    <xdr:sp macro="" textlink="">
      <xdr:nvSpPr>
        <xdr:cNvPr id="705" name="楕円 704"/>
        <xdr:cNvSpPr/>
      </xdr:nvSpPr>
      <xdr:spPr>
        <a:xfrm>
          <a:off x="12763500" y="1623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64724</xdr:rowOff>
    </xdr:from>
    <xdr:ext cx="599010" cy="259045"/>
    <xdr:sp macro="" textlink="">
      <xdr:nvSpPr>
        <xdr:cNvPr id="706" name="テキスト ボックス 705"/>
        <xdr:cNvSpPr txBox="1"/>
      </xdr:nvSpPr>
      <xdr:spPr>
        <a:xfrm>
          <a:off x="12514795" y="1600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6" name="テキスト ボックス 72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2" name="直線コネクタ 731"/>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3"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5"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6" name="直線コネクタ 735"/>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38"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39" name="フローチャート: 判断 738"/>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1" name="フローチャート: 判断 740"/>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2" name="テキスト ボックス 741"/>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4" name="フローチャート: 判断 743"/>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5" name="テキスト ボックス 744"/>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7" name="フローチャート: 判断 746"/>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48" name="テキスト ボックス 747"/>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49" name="フローチャート: 判断 748"/>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0" name="テキスト ボックス 749"/>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7"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行政面積が広いので道路延長が長く除雪費もかかるため、類似団体内平均と比べ土木費がが高くなっている。</a:t>
          </a:r>
        </a:p>
        <a:p>
          <a:r>
            <a:rPr kumimoji="1" lang="ja-JP" altLang="en-US" sz="1300">
              <a:latin typeface="ＭＳ Ｐゴシック" panose="020B0600070205080204" pitchFamily="50" charset="-128"/>
              <a:ea typeface="ＭＳ Ｐゴシック" panose="020B0600070205080204" pitchFamily="50" charset="-128"/>
            </a:rPr>
            <a:t>また、当町の基幹産業は酪農であり、農業施設の整備のため農林水産業費が高くなっている。</a:t>
          </a:r>
        </a:p>
        <a:p>
          <a:r>
            <a:rPr kumimoji="1" lang="ja-JP" altLang="en-US" sz="1300">
              <a:latin typeface="ＭＳ Ｐゴシック" panose="020B0600070205080204" pitchFamily="50" charset="-128"/>
              <a:ea typeface="ＭＳ Ｐゴシック" panose="020B0600070205080204" pitchFamily="50" charset="-128"/>
            </a:rPr>
            <a:t>平成３０年度は、消防事務組合の消防設備整備に対し負担金の支出が増加したため、消防費が高くなっている。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将来の大型事業に向けて、平成２７年度に財政調整基金を積んだため残高が多くなっている。今後数年間は大規模事業の実施が予定されていることから、残高の減少が推計される。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いずれの会計においても、実質収支は黒字であり、実質的な赤字額は発生していないことから、連結実質赤字比率は算定されていない。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平成１６年度の</a:t>
          </a:r>
          <a:r>
            <a:rPr kumimoji="1" lang="en-US" altLang="ja-JP" sz="1400">
              <a:latin typeface="ＭＳ ゴシック" pitchFamily="49" charset="-128"/>
              <a:ea typeface="ＭＳ ゴシック" pitchFamily="49" charset="-128"/>
            </a:rPr>
            <a:t>H</a:t>
          </a:r>
          <a:r>
            <a:rPr kumimoji="1" lang="ja-JP" altLang="en-US" sz="1400">
              <a:latin typeface="ＭＳ ゴシック" pitchFamily="49" charset="-128"/>
              <a:ea typeface="ＭＳ ゴシック" pitchFamily="49" charset="-128"/>
            </a:rPr>
            <a:t>７・８減税補てん債一括償還により地方債の償還は平成１６年度がピークであり、以降減少傾向であったが、今後数年間は大規模事業の実施が予定されていることから、増加傾向に転じることが推計される。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平成１６年度の</a:t>
          </a:r>
          <a:r>
            <a:rPr kumimoji="1" lang="en-US" altLang="ja-JP" sz="1400">
              <a:latin typeface="ＭＳ ゴシック" pitchFamily="49" charset="-128"/>
              <a:ea typeface="ＭＳ ゴシック" pitchFamily="49" charset="-128"/>
            </a:rPr>
            <a:t>H</a:t>
          </a:r>
          <a:r>
            <a:rPr kumimoji="1" lang="ja-JP" altLang="en-US" sz="1400">
              <a:latin typeface="ＭＳ ゴシック" pitchFamily="49" charset="-128"/>
              <a:ea typeface="ＭＳ ゴシック" pitchFamily="49" charset="-128"/>
            </a:rPr>
            <a:t>７・８減税補てん債一括償還により地方債の償還は平成１６年度がピークであり、以降減少傾向であったが、今後数年間は大規模事業の実施が予定されていることから、増加傾向に転じることが推計される。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北海道標茶町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地方債の償還に要する経費に充当するため減債基金を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億円取り崩した一方、今後予定している大型事業に充当を予定している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地方債の償還に備え同基金を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公共施設の老朽化に伴う普通建設事業の財源への充当の為、中長期的には減少が見込まれる。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町営住宅整備基金：町営住宅の大規模修繕に資する財源への充当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町有施設整備基金：町有施設の維持補修に資する財源への充当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町有施設整備基金：町有施設の維持補修の財源として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万円充当した一方で、公共施設等総合管理計画の</a:t>
          </a:r>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着実な推進の為</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学校教育施設整備基金：学校施設防音事業の財源として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町有施設整備基金：公共施設等の老朽化に備えて毎年度計画的に積み立てを行う予定である。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町営住宅整備基金：町営住宅の大規模修繕に備えて毎年度計画的に積み立てを行う予定である。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公共施設等の老朽化対策等に係る経費の増大により減少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災害への備えや公共施設等の老朽化対策のため、過去の実績等を踏まえ、毎年度計画的に積み立てを行う予定である。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地方債の償還に要する経費に充当するため減債基金を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億円取り崩した一方、今後予定している大型事業に充当を予定している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地方債の償還に備え同基金を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普通建設事業の増加による短期的な地方債残高の増加に備えて毎年度計画的に積み立てを行う予定である。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7,619
7,532
1,099.37
11,450,061
11,318,675
82,765
5,741,194
11,719,682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類似団体と比較して高い水準にあり、特に庁舎・公民館等行政関連施設の償却率が高くなっている。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今後公共施設等の集約化、長寿命化を町全体的な視野のもと、公共施設等総合管理計画における個別施設計画を検討する必要がある。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2" name="直線コネクタ 61"/>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3"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4" name="直線コネクタ 63"/>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5"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6" name="直線コネクタ 65"/>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67" name="有形固定資産減価償却率平均値テキスト"/>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68" name="フローチャート: 判断 67"/>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69" name="フローチャート: 判断 68"/>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0" name="フローチャート: 判断 69"/>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1" name="フローチャート: 判断 70"/>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164338</xdr:rowOff>
    </xdr:from>
    <xdr:to>
      <xdr:col>19</xdr:col>
      <xdr:colOff>187325</xdr:colOff>
      <xdr:row>28</xdr:row>
      <xdr:rowOff>94488</xdr:rowOff>
    </xdr:to>
    <xdr:sp macro="" textlink="">
      <xdr:nvSpPr>
        <xdr:cNvPr id="77" name="楕円 76"/>
        <xdr:cNvSpPr/>
      </xdr:nvSpPr>
      <xdr:spPr>
        <a:xfrm>
          <a:off x="4000500" y="55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151655</xdr:rowOff>
    </xdr:from>
    <xdr:ext cx="405111" cy="259045"/>
    <xdr:sp macro="" textlink="">
      <xdr:nvSpPr>
        <xdr:cNvPr id="78" name="n_1aveValue有形固定資産減価償却率"/>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79" name="n_2aveValue有形固定資産減価償却率"/>
        <xdr:cNvSpPr txBox="1"/>
      </xdr:nvSpPr>
      <xdr:spPr>
        <a:xfrm>
          <a:off x="3086744" y="56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80" name="n_3aveValue有形固定資産減価償却率"/>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111015</xdr:rowOff>
    </xdr:from>
    <xdr:ext cx="405111" cy="259045"/>
    <xdr:sp macro="" textlink="">
      <xdr:nvSpPr>
        <xdr:cNvPr id="81" name="n_1mainValue有形固定資産減価償却率"/>
        <xdr:cNvSpPr txBox="1"/>
      </xdr:nvSpPr>
      <xdr:spPr>
        <a:xfrm>
          <a:off x="3836044" y="534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3" name="正方形/長方形 8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4" name="正方形/長方形 8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本町は行政面積が広く、それに伴う公共施設等の老朽化対策等に係る経費に係る地方債残高が多額となっているため、債務償還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も類似団体と比較して</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今後も事務事業の見直し</a:t>
          </a:r>
          <a:r>
            <a:rPr kumimoji="1" lang="ja-JP" altLang="en-US" sz="1100" b="0" i="0" baseline="0">
              <a:solidFill>
                <a:schemeClr val="dk1"/>
              </a:solidFill>
              <a:effectLst/>
              <a:latin typeface="+mn-lt"/>
              <a:ea typeface="+mn-ea"/>
              <a:cs typeface="+mn-cs"/>
            </a:rPr>
            <a:t>・借入金額の抑制等</a:t>
          </a:r>
          <a:r>
            <a:rPr kumimoji="1" lang="ja-JP" altLang="ja-JP" sz="1100" b="0" i="0" baseline="0">
              <a:solidFill>
                <a:schemeClr val="dk1"/>
              </a:solidFill>
              <a:effectLst/>
              <a:latin typeface="+mn-lt"/>
              <a:ea typeface="+mn-ea"/>
              <a:cs typeface="+mn-cs"/>
            </a:rPr>
            <a:t>を進め、財政の健全化を図る。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7" name="直線コネクタ 9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8" name="テキスト ボックス 9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9" name="直線コネクタ 9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0" name="テキスト ボックス 9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1" name="直線コネクタ 10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2" name="テキスト ボックス 10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3" name="直線コネクタ 10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4" name="テキスト ボックス 10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5" name="直線コネクタ 10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06" name="テキスト ボックス 10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7" name="直線コネクタ 10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08" name="テキスト ボックス 107"/>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0" name="テキスト ボックス 10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12" name="直線コネクタ 111"/>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3"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4" name="直線コネクタ 11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15"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16" name="直線コネクタ 115"/>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17" name="債務償還比率平均値テキスト"/>
        <xdr:cNvSpPr txBox="1"/>
      </xdr:nvSpPr>
      <xdr:spPr>
        <a:xfrm>
          <a:off x="14846300"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18" name="フローチャート: 判断 117"/>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19" name="フローチャート: 判断 118"/>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106771</xdr:rowOff>
    </xdr:from>
    <xdr:to>
      <xdr:col>76</xdr:col>
      <xdr:colOff>73025</xdr:colOff>
      <xdr:row>31</xdr:row>
      <xdr:rowOff>36921</xdr:rowOff>
    </xdr:to>
    <xdr:sp macro="" textlink="">
      <xdr:nvSpPr>
        <xdr:cNvPr id="125" name="楕円 124"/>
        <xdr:cNvSpPr/>
      </xdr:nvSpPr>
      <xdr:spPr>
        <a:xfrm>
          <a:off x="147447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129648</xdr:rowOff>
    </xdr:from>
    <xdr:ext cx="469744" cy="259045"/>
    <xdr:sp macro="" textlink="">
      <xdr:nvSpPr>
        <xdr:cNvPr id="126" name="債務償還比率該当値テキスト"/>
        <xdr:cNvSpPr txBox="1"/>
      </xdr:nvSpPr>
      <xdr:spPr>
        <a:xfrm>
          <a:off x="14846300" y="587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138385</xdr:rowOff>
    </xdr:from>
    <xdr:to>
      <xdr:col>72</xdr:col>
      <xdr:colOff>123825</xdr:colOff>
      <xdr:row>31</xdr:row>
      <xdr:rowOff>68535</xdr:rowOff>
    </xdr:to>
    <xdr:sp macro="" textlink="">
      <xdr:nvSpPr>
        <xdr:cNvPr id="127" name="楕円 126"/>
        <xdr:cNvSpPr/>
      </xdr:nvSpPr>
      <xdr:spPr>
        <a:xfrm>
          <a:off x="14033500" y="605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157571</xdr:rowOff>
    </xdr:from>
    <xdr:to>
      <xdr:col>76</xdr:col>
      <xdr:colOff>22225</xdr:colOff>
      <xdr:row>31</xdr:row>
      <xdr:rowOff>17735</xdr:rowOff>
    </xdr:to>
    <xdr:cxnSp macro="">
      <xdr:nvCxnSpPr>
        <xdr:cNvPr id="128" name="直線コネクタ 127"/>
        <xdr:cNvCxnSpPr/>
      </xdr:nvCxnSpPr>
      <xdr:spPr>
        <a:xfrm flipV="1">
          <a:off x="14084300" y="6072596"/>
          <a:ext cx="711200" cy="3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29" name="n_1aveValue債務償還比率"/>
        <xdr:cNvSpPr txBox="1"/>
      </xdr:nvSpPr>
      <xdr:spPr>
        <a:xfrm>
          <a:off x="138367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85062</xdr:rowOff>
    </xdr:from>
    <xdr:ext cx="469744" cy="259045"/>
    <xdr:sp macro="" textlink="">
      <xdr:nvSpPr>
        <xdr:cNvPr id="130" name="n_1mainValue債務償還比率"/>
        <xdr:cNvSpPr txBox="1"/>
      </xdr:nvSpPr>
      <xdr:spPr>
        <a:xfrm>
          <a:off x="13836727" y="582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7,619
7,532
1,099.37
11,450,061
11,318,675
82,765
5,741,194
11,719,682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143510</xdr:rowOff>
    </xdr:from>
    <xdr:to>
      <xdr:col>20</xdr:col>
      <xdr:colOff>38100</xdr:colOff>
      <xdr:row>36</xdr:row>
      <xdr:rowOff>73660</xdr:rowOff>
    </xdr:to>
    <xdr:sp macro="" textlink="">
      <xdr:nvSpPr>
        <xdr:cNvPr id="71" name="楕円 70"/>
        <xdr:cNvSpPr/>
      </xdr:nvSpPr>
      <xdr:spPr>
        <a:xfrm>
          <a:off x="3746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34307</xdr:rowOff>
    </xdr:from>
    <xdr:ext cx="405111" cy="259045"/>
    <xdr:sp macro="" textlink="">
      <xdr:nvSpPr>
        <xdr:cNvPr id="72"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73" name="n_2aveValue【道路】&#10;有形固定資産減価償却率"/>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74" name="n_3aveValue【道路】&#10;有形固定資産減価償却率"/>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90187</xdr:rowOff>
    </xdr:from>
    <xdr:ext cx="405111" cy="259045"/>
    <xdr:sp macro="" textlink="">
      <xdr:nvSpPr>
        <xdr:cNvPr id="75" name="n_1mainValue【道路】&#10;有形固定資産減価償却率"/>
        <xdr:cNvSpPr txBox="1"/>
      </xdr:nvSpPr>
      <xdr:spPr>
        <a:xfrm>
          <a:off x="35820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89" name="テキスト ボックス 8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1" name="テキスト ボックス 9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3" name="テキスト ボックス 9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5" name="テキスト ボックス 9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99" name="直線コネクタ 98"/>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0"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01" name="直線コネクタ 100"/>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02"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03" name="直線コネクタ 102"/>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85902</xdr:rowOff>
    </xdr:from>
    <xdr:ext cx="534377" cy="259045"/>
    <xdr:sp macro="" textlink="">
      <xdr:nvSpPr>
        <xdr:cNvPr id="104" name="【道路】&#10;一人当たり延長平均値テキスト"/>
        <xdr:cNvSpPr txBox="1"/>
      </xdr:nvSpPr>
      <xdr:spPr>
        <a:xfrm>
          <a:off x="10515600" y="6943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05" name="フローチャート: 判断 104"/>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06" name="フローチャート: 判断 105"/>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07" name="フローチャート: 判断 106"/>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08" name="フローチャート: 判断 107"/>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58608</xdr:rowOff>
    </xdr:from>
    <xdr:to>
      <xdr:col>50</xdr:col>
      <xdr:colOff>165100</xdr:colOff>
      <xdr:row>39</xdr:row>
      <xdr:rowOff>160208</xdr:rowOff>
    </xdr:to>
    <xdr:sp macro="" textlink="">
      <xdr:nvSpPr>
        <xdr:cNvPr id="114" name="楕円 113"/>
        <xdr:cNvSpPr/>
      </xdr:nvSpPr>
      <xdr:spPr>
        <a:xfrm>
          <a:off x="9588500" y="67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41</xdr:row>
      <xdr:rowOff>32600</xdr:rowOff>
    </xdr:from>
    <xdr:ext cx="534377" cy="259045"/>
    <xdr:sp macro="" textlink="">
      <xdr:nvSpPr>
        <xdr:cNvPr id="115" name="n_1aveValue【道路】&#10;一人当たり延長"/>
        <xdr:cNvSpPr txBox="1"/>
      </xdr:nvSpPr>
      <xdr:spPr>
        <a:xfrm>
          <a:off x="93594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16" name="n_2aveValue【道路】&#10;一人当たり延長"/>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17" name="n_3aveValue【道路】&#10;一人当たり延長"/>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5285</xdr:rowOff>
    </xdr:from>
    <xdr:ext cx="599010" cy="259045"/>
    <xdr:sp macro="" textlink="">
      <xdr:nvSpPr>
        <xdr:cNvPr id="118" name="n_1mainValue【道路】&#10;一人当たり延長"/>
        <xdr:cNvSpPr txBox="1"/>
      </xdr:nvSpPr>
      <xdr:spPr>
        <a:xfrm>
          <a:off x="9327094" y="652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44" name="直線コネクタ 143"/>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45"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46" name="直線コネクタ 145"/>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47"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48" name="直線コネクタ 147"/>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49" name="【橋りょう・トンネル】&#10;有形固定資産減価償却率平均値テキスト"/>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50" name="フローチャート: 判断 149"/>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1" name="フローチャート: 判断 150"/>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52" name="フローチャート: 判断 151"/>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53" name="フローチャート: 判断 152"/>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32476</xdr:rowOff>
    </xdr:from>
    <xdr:to>
      <xdr:col>20</xdr:col>
      <xdr:colOff>38100</xdr:colOff>
      <xdr:row>59</xdr:row>
      <xdr:rowOff>134076</xdr:rowOff>
    </xdr:to>
    <xdr:sp macro="" textlink="">
      <xdr:nvSpPr>
        <xdr:cNvPr id="159" name="楕円 158"/>
        <xdr:cNvSpPr/>
      </xdr:nvSpPr>
      <xdr:spPr>
        <a:xfrm>
          <a:off x="3746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139899</xdr:rowOff>
    </xdr:from>
    <xdr:ext cx="405111" cy="259045"/>
    <xdr:sp macro="" textlink="">
      <xdr:nvSpPr>
        <xdr:cNvPr id="160"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61" name="n_2aveValue【橋りょう・トンネル】&#10;有形固定資産減価償却率"/>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62" name="n_3aveValue【橋りょう・トンネ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150603</xdr:rowOff>
    </xdr:from>
    <xdr:ext cx="405111" cy="259045"/>
    <xdr:sp macro="" textlink="">
      <xdr:nvSpPr>
        <xdr:cNvPr id="163" name="n_1mainValue【橋りょう・トンネル】&#10;有形固定資産減価償却率"/>
        <xdr:cNvSpPr txBox="1"/>
      </xdr:nvSpPr>
      <xdr:spPr>
        <a:xfrm>
          <a:off x="35820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4" name="直線コネクタ 17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5" name="テキスト ボックス 17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6" name="直線コネクタ 17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7" name="テキスト ボックス 17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8" name="直線コネクタ 17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9" name="テキスト ボックス 17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0" name="直線コネクタ 17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1" name="テキスト ボックス 18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3" name="テキスト ボックス 18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185" name="直線コネクタ 184"/>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186"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187" name="直線コネクタ 186"/>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188"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189" name="直線コネクタ 188"/>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71354</xdr:rowOff>
    </xdr:from>
    <xdr:ext cx="599010" cy="259045"/>
    <xdr:sp macro="" textlink="">
      <xdr:nvSpPr>
        <xdr:cNvPr id="190" name="【橋りょう・トンネル】&#10;一人当たり有形固定資産（償却資産）額平均値テキスト"/>
        <xdr:cNvSpPr txBox="1"/>
      </xdr:nvSpPr>
      <xdr:spPr>
        <a:xfrm>
          <a:off x="10515600" y="10529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191" name="フローチャート: 判断 190"/>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192" name="フローチャート: 判断 191"/>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193" name="フローチャート: 判断 192"/>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194" name="フローチャート: 判断 193"/>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37389</xdr:rowOff>
    </xdr:from>
    <xdr:to>
      <xdr:col>50</xdr:col>
      <xdr:colOff>165100</xdr:colOff>
      <xdr:row>61</xdr:row>
      <xdr:rowOff>138989</xdr:rowOff>
    </xdr:to>
    <xdr:sp macro="" textlink="">
      <xdr:nvSpPr>
        <xdr:cNvPr id="200" name="楕円 199"/>
        <xdr:cNvSpPr/>
      </xdr:nvSpPr>
      <xdr:spPr>
        <a:xfrm>
          <a:off x="9588500" y="1049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44665</xdr:rowOff>
    </xdr:from>
    <xdr:ext cx="599010" cy="259045"/>
    <xdr:sp macro="" textlink="">
      <xdr:nvSpPr>
        <xdr:cNvPr id="201" name="n_1aveValue【橋りょう・トンネル】&#10;一人当たり有形固定資産（償却資産）額"/>
        <xdr:cNvSpPr txBox="1"/>
      </xdr:nvSpPr>
      <xdr:spPr>
        <a:xfrm>
          <a:off x="9327095" y="1067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02" name="n_2aveValue【橋りょう・トンネル】&#10;一人当たり有形固定資産（償却資産）額"/>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03" name="n_3aveValue【橋りょう・トンネル】&#10;一人当たり有形固定資産（償却資産）額"/>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155516</xdr:rowOff>
    </xdr:from>
    <xdr:ext cx="599010" cy="259045"/>
    <xdr:sp macro="" textlink="">
      <xdr:nvSpPr>
        <xdr:cNvPr id="204" name="n_1mainValue【橋りょう・トンネル】&#10;一人当たり有形固定資産（償却資産）額"/>
        <xdr:cNvSpPr txBox="1"/>
      </xdr:nvSpPr>
      <xdr:spPr>
        <a:xfrm>
          <a:off x="9327095" y="1027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3" name="テキスト ボックス 21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4" name="直線コネクタ 21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5" name="テキスト ボックス 21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6" name="直線コネクタ 21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7" name="テキスト ボックス 21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8" name="直線コネクタ 21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9" name="テキスト ボックス 21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0" name="直線コネクタ 21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1" name="テキスト ボックス 22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2" name="直線コネクタ 22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3" name="テキスト ボックス 22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4" name="直線コネクタ 22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5" name="テキスト ボックス 22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29" name="直線コネクタ 228"/>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30"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31" name="直線コネクタ 230"/>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32"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33" name="直線コネクタ 232"/>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4"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35" name="フローチャート: 判断 234"/>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36" name="フローチャート: 判断 235"/>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37" name="フローチャート: 判断 236"/>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38" name="フローチャート: 判断 237"/>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69214</xdr:rowOff>
    </xdr:from>
    <xdr:to>
      <xdr:col>20</xdr:col>
      <xdr:colOff>38100</xdr:colOff>
      <xdr:row>82</xdr:row>
      <xdr:rowOff>170814</xdr:rowOff>
    </xdr:to>
    <xdr:sp macro="" textlink="">
      <xdr:nvSpPr>
        <xdr:cNvPr id="244" name="楕円 243"/>
        <xdr:cNvSpPr/>
      </xdr:nvSpPr>
      <xdr:spPr>
        <a:xfrm>
          <a:off x="3746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46372</xdr:rowOff>
    </xdr:from>
    <xdr:ext cx="405111" cy="259045"/>
    <xdr:sp macro="" textlink="">
      <xdr:nvSpPr>
        <xdr:cNvPr id="245" name="n_1aveValue【公営住宅】&#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46" name="n_2aveValue【公営住宅】&#10;有形固定資産減価償却率"/>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47" name="n_3ave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161941</xdr:rowOff>
    </xdr:from>
    <xdr:ext cx="405111" cy="259045"/>
    <xdr:sp macro="" textlink="">
      <xdr:nvSpPr>
        <xdr:cNvPr id="248" name="n_1mainValue【公営住宅】&#10;有形固定資産減価償却率"/>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7" name="テキスト ボックス 25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8" name="直線コネクタ 25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9" name="直線コネクタ 25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0" name="テキスト ボックス 25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1" name="直線コネクタ 26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2" name="テキスト ボックス 26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3" name="直線コネクタ 26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4" name="テキスト ボックス 26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5" name="直線コネクタ 26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6" name="テキスト ボックス 26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7" name="直線コネクタ 26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8" name="テキスト ボックス 26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0" name="テキスト ボックス 26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272" name="直線コネクタ 271"/>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273"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274" name="直線コネクタ 273"/>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275"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276" name="直線コネクタ 275"/>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81360</xdr:rowOff>
    </xdr:from>
    <xdr:ext cx="469744" cy="259045"/>
    <xdr:sp macro="" textlink="">
      <xdr:nvSpPr>
        <xdr:cNvPr id="277" name="【公営住宅】&#10;一人当たり面積平均値テキスト"/>
        <xdr:cNvSpPr txBox="1"/>
      </xdr:nvSpPr>
      <xdr:spPr>
        <a:xfrm>
          <a:off x="10515600" y="14311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278" name="フローチャート: 判断 277"/>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279" name="フローチャート: 判断 278"/>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280" name="フローチャート: 判断 279"/>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281" name="フローチャート: 判断 280"/>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34162</xdr:rowOff>
    </xdr:from>
    <xdr:to>
      <xdr:col>50</xdr:col>
      <xdr:colOff>165100</xdr:colOff>
      <xdr:row>81</xdr:row>
      <xdr:rowOff>135762</xdr:rowOff>
    </xdr:to>
    <xdr:sp macro="" textlink="">
      <xdr:nvSpPr>
        <xdr:cNvPr id="287" name="楕円 286"/>
        <xdr:cNvSpPr/>
      </xdr:nvSpPr>
      <xdr:spPr>
        <a:xfrm>
          <a:off x="9588500" y="1392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143463</xdr:rowOff>
    </xdr:from>
    <xdr:ext cx="469744" cy="259045"/>
    <xdr:sp macro="" textlink="">
      <xdr:nvSpPr>
        <xdr:cNvPr id="288" name="n_1aveValue【公営住宅】&#10;一人当たり面積"/>
        <xdr:cNvSpPr txBox="1"/>
      </xdr:nvSpPr>
      <xdr:spPr>
        <a:xfrm>
          <a:off x="9391727" y="1437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289" name="n_2aveValue【公営住宅】&#10;一人当たり面積"/>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290" name="n_3aveValue【公営住宅】&#10;一人当たり面積"/>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152289</xdr:rowOff>
    </xdr:from>
    <xdr:ext cx="469744" cy="259045"/>
    <xdr:sp macro="" textlink="">
      <xdr:nvSpPr>
        <xdr:cNvPr id="291" name="n_1mainValue【公営住宅】&#10;一人当たり面積"/>
        <xdr:cNvSpPr txBox="1"/>
      </xdr:nvSpPr>
      <xdr:spPr>
        <a:xfrm>
          <a:off x="9391727" y="136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18" name="直線コネクタ 31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9" name="テキスト ボックス 31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0" name="直線コネクタ 31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1" name="テキスト ボックス 32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2" name="直線コネクタ 32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3" name="テキスト ボックス 32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4" name="直線コネクタ 32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5" name="テキスト ボックス 32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6" name="直線コネクタ 32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7" name="テキスト ボックス 32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8" name="直線コネクタ 32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9" name="テキスト ボックス 32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0" name="直線コネクタ 3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1" name="テキスト ボックス 3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33" name="直線コネクタ 332"/>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34"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35" name="直線コネクタ 334"/>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36"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37" name="直線コネクタ 336"/>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338" name="【認定こども園・幼稚園・保育所】&#10;有形固定資産減価償却率平均値テキスト"/>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39" name="フローチャート: 判断 338"/>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40" name="フローチャート: 判断 339"/>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41" name="フローチャート: 判断 340"/>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42" name="フローチャート: 判断 341"/>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3" name="テキスト ボックス 34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4" name="テキスト ボックス 34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5" name="テキスト ボックス 34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6" name="テキスト ボックス 34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7" name="テキスト ボックス 34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xdr:rowOff>
    </xdr:from>
    <xdr:to>
      <xdr:col>81</xdr:col>
      <xdr:colOff>101600</xdr:colOff>
      <xdr:row>35</xdr:row>
      <xdr:rowOff>104140</xdr:rowOff>
    </xdr:to>
    <xdr:sp macro="" textlink="">
      <xdr:nvSpPr>
        <xdr:cNvPr id="348" name="楕円 347"/>
        <xdr:cNvSpPr/>
      </xdr:nvSpPr>
      <xdr:spPr>
        <a:xfrm>
          <a:off x="1543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2194</xdr:rowOff>
    </xdr:from>
    <xdr:ext cx="405111" cy="259045"/>
    <xdr:sp macro="" textlink="">
      <xdr:nvSpPr>
        <xdr:cNvPr id="349" name="n_1aveValue【認定こども園・幼稚園・保育所】&#10;有形固定資産減価償却率"/>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169653</xdr:rowOff>
    </xdr:from>
    <xdr:ext cx="405111" cy="259045"/>
    <xdr:sp macro="" textlink="">
      <xdr:nvSpPr>
        <xdr:cNvPr id="350" name="n_2aveValue【認定こども園・幼稚園・保育所】&#10;有形固定資産減価償却率"/>
        <xdr:cNvSpPr txBox="1"/>
      </xdr:nvSpPr>
      <xdr:spPr>
        <a:xfrm>
          <a:off x="14389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351" name="n_3aveValue【認定こども園・幼稚園・保育所】&#10;有形固定資産減価償却率"/>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120667</xdr:rowOff>
    </xdr:from>
    <xdr:ext cx="405111" cy="259045"/>
    <xdr:sp macro="" textlink="">
      <xdr:nvSpPr>
        <xdr:cNvPr id="352" name="n_1mainValue【認定こども園・幼稚園・保育所】&#10;有形固定資産減価償却率"/>
        <xdr:cNvSpPr txBox="1"/>
      </xdr:nvSpPr>
      <xdr:spPr>
        <a:xfrm>
          <a:off x="1526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374" name="直線コネクタ 373"/>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375"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376" name="直線コネクタ 375"/>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377"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378" name="直線コネクタ 377"/>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379" name="【認定こども園・幼稚園・保育所】&#10;一人当たり面積平均値テキスト"/>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380" name="フローチャート: 判断 379"/>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381" name="フローチャート: 判断 380"/>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382" name="フローチャート: 判断 381"/>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383" name="フローチャート: 判断 382"/>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37744</xdr:rowOff>
    </xdr:from>
    <xdr:to>
      <xdr:col>112</xdr:col>
      <xdr:colOff>38100</xdr:colOff>
      <xdr:row>39</xdr:row>
      <xdr:rowOff>139344</xdr:rowOff>
    </xdr:to>
    <xdr:sp macro="" textlink="">
      <xdr:nvSpPr>
        <xdr:cNvPr id="389" name="楕円 388"/>
        <xdr:cNvSpPr/>
      </xdr:nvSpPr>
      <xdr:spPr>
        <a:xfrm>
          <a:off x="21272500" y="67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70578</xdr:rowOff>
    </xdr:from>
    <xdr:ext cx="469744" cy="259045"/>
    <xdr:sp macro="" textlink="">
      <xdr:nvSpPr>
        <xdr:cNvPr id="390" name="n_1aveValue【認定こども園・幼稚園・保育所】&#10;一人当たり面積"/>
        <xdr:cNvSpPr txBox="1"/>
      </xdr:nvSpPr>
      <xdr:spPr>
        <a:xfrm>
          <a:off x="210757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391" name="n_2aveValue【認定こども園・幼稚園・保育所】&#10;一人当たり面積"/>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392" name="n_3aveValue【認定こども園・幼稚園・保育所】&#10;一人当たり面積"/>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155871</xdr:rowOff>
    </xdr:from>
    <xdr:ext cx="469744" cy="259045"/>
    <xdr:sp macro="" textlink="">
      <xdr:nvSpPr>
        <xdr:cNvPr id="393" name="n_1mainValue【認定こども園・幼稚園・保育所】&#10;一人当たり面積"/>
        <xdr:cNvSpPr txBox="1"/>
      </xdr:nvSpPr>
      <xdr:spPr>
        <a:xfrm>
          <a:off x="21075727" y="649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4" name="正方形/長方形 3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5" name="正方形/長方形 3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6" name="正方形/長方形 3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7" name="正方形/長方形 3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8" name="正方形/長方形 3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9" name="正方形/長方形 3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0" name="正方形/長方形 3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1" name="正方形/長方形 4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2" name="テキスト ボックス 4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3" name="直線コネクタ 4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4" name="直線コネクタ 40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05" name="テキスト ボックス 40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6" name="直線コネクタ 40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7" name="テキスト ボックス 40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8" name="直線コネクタ 40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9" name="テキスト ボックス 40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0" name="直線コネクタ 40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1" name="テキスト ボックス 41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2" name="直線コネクタ 41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3" name="テキスト ボックス 41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4" name="直線コネクタ 41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15" name="テキスト ボックス 41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7" name="テキスト ボックス 41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19" name="直線コネクタ 418"/>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20"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21" name="直線コネクタ 420"/>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22"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23" name="直線コネクタ 422"/>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24"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25" name="フローチャート: 判断 424"/>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26" name="フローチャート: 判断 425"/>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27" name="フローチャート: 判断 426"/>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428" name="フローチャート: 判断 427"/>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9" name="テキスト ボックス 4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24312</xdr:rowOff>
    </xdr:from>
    <xdr:to>
      <xdr:col>81</xdr:col>
      <xdr:colOff>101600</xdr:colOff>
      <xdr:row>60</xdr:row>
      <xdr:rowOff>125912</xdr:rowOff>
    </xdr:to>
    <xdr:sp macro="" textlink="">
      <xdr:nvSpPr>
        <xdr:cNvPr id="434" name="楕円 433"/>
        <xdr:cNvSpPr/>
      </xdr:nvSpPr>
      <xdr:spPr>
        <a:xfrm>
          <a:off x="15430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113047</xdr:rowOff>
    </xdr:from>
    <xdr:ext cx="405111" cy="259045"/>
    <xdr:sp macro="" textlink="">
      <xdr:nvSpPr>
        <xdr:cNvPr id="435" name="n_1ave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436"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437" name="n_3aveValue【学校施設】&#10;有形固定資産減価償却率"/>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117039</xdr:rowOff>
    </xdr:from>
    <xdr:ext cx="405111" cy="259045"/>
    <xdr:sp macro="" textlink="">
      <xdr:nvSpPr>
        <xdr:cNvPr id="438" name="n_1mainValue【学校施設】&#10;有形固定資産減価償却率"/>
        <xdr:cNvSpPr txBox="1"/>
      </xdr:nvSpPr>
      <xdr:spPr>
        <a:xfrm>
          <a:off x="152660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9" name="正方形/長方形 4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0" name="正方形/長方形 4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1" name="正方形/長方形 4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2" name="正方形/長方形 4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3" name="正方形/長方形 4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4" name="正方形/長方形 4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5" name="正方形/長方形 4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6" name="正方形/長方形 4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7" name="テキスト ボックス 4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8" name="直線コネクタ 4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9" name="テキスト ボックス 4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0" name="直線コネクタ 4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1" name="テキスト ボックス 4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2" name="直線コネクタ 4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3" name="テキスト ボックス 4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4" name="直線コネクタ 4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5" name="テキスト ボックス 4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6" name="直線コネクタ 4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7" name="テキスト ボックス 45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8" name="直線コネクタ 4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59" name="テキスト ボックス 45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0" name="直線コネクタ 4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1" name="テキスト ボックス 46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463" name="直線コネクタ 462"/>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464"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465" name="直線コネクタ 464"/>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466"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467" name="直線コネクタ 466"/>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468" name="【学校施設】&#10;一人当たり面積平均値テキスト"/>
        <xdr:cNvSpPr txBox="1"/>
      </xdr:nvSpPr>
      <xdr:spPr>
        <a:xfrm>
          <a:off x="22199600" y="10776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469" name="フローチャート: 判断 468"/>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470" name="フローチャート: 判断 469"/>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471" name="フローチャート: 判断 470"/>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472" name="フローチャート: 判断 471"/>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3" name="テキスト ボックス 4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4" name="テキスト ボックス 4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5" name="テキスト ボックス 4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6" name="テキスト ボックス 4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7" name="テキスト ボックス 4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44641</xdr:rowOff>
    </xdr:from>
    <xdr:to>
      <xdr:col>112</xdr:col>
      <xdr:colOff>38100</xdr:colOff>
      <xdr:row>61</xdr:row>
      <xdr:rowOff>146241</xdr:rowOff>
    </xdr:to>
    <xdr:sp macro="" textlink="">
      <xdr:nvSpPr>
        <xdr:cNvPr id="478" name="楕円 477"/>
        <xdr:cNvSpPr/>
      </xdr:nvSpPr>
      <xdr:spPr>
        <a:xfrm>
          <a:off x="21272500" y="1050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36212</xdr:rowOff>
    </xdr:from>
    <xdr:ext cx="469744" cy="259045"/>
    <xdr:sp macro="" textlink="">
      <xdr:nvSpPr>
        <xdr:cNvPr id="479" name="n_1aveValue【学校施設】&#10;一人当たり面積"/>
        <xdr:cNvSpPr txBox="1"/>
      </xdr:nvSpPr>
      <xdr:spPr>
        <a:xfrm>
          <a:off x="210757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480" name="n_2aveValue【学校施設】&#10;一人当たり面積"/>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481" name="n_3aveValue【学校施設】&#10;一人当たり面積"/>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162768</xdr:rowOff>
    </xdr:from>
    <xdr:ext cx="469744" cy="259045"/>
    <xdr:sp macro="" textlink="">
      <xdr:nvSpPr>
        <xdr:cNvPr id="482" name="n_1mainValue【学校施設】&#10;一人当たり面積"/>
        <xdr:cNvSpPr txBox="1"/>
      </xdr:nvSpPr>
      <xdr:spPr>
        <a:xfrm>
          <a:off x="210757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3" name="直線コネクタ 4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4" name="テキスト ボックス 49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5" name="直線コネクタ 4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6" name="テキスト ボックス 4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7" name="直線コネクタ 4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8" name="テキスト ボックス 4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9" name="直線コネクタ 4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0" name="テキスト ボックス 4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1" name="直線コネクタ 5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2" name="テキスト ボックス 5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3" name="直線コネクタ 5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4" name="テキスト ボックス 50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5" name="直線コネクタ 5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6" name="テキスト ボックス 50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60961</xdr:rowOff>
    </xdr:to>
    <xdr:cxnSp macro="">
      <xdr:nvCxnSpPr>
        <xdr:cNvPr id="508" name="直線コネクタ 507"/>
        <xdr:cNvCxnSpPr/>
      </xdr:nvCxnSpPr>
      <xdr:spPr>
        <a:xfrm flipV="1">
          <a:off x="16318864" y="13280571"/>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340478" cy="259045"/>
    <xdr:sp macro="" textlink="">
      <xdr:nvSpPr>
        <xdr:cNvPr id="509" name="【児童館】&#10;有形固定資産減価償却率最小値テキスト"/>
        <xdr:cNvSpPr txBox="1"/>
      </xdr:nvSpPr>
      <xdr:spPr>
        <a:xfrm>
          <a:off x="16357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510" name="直線コネクタ 509"/>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2" name="直線コネクタ 51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44104</xdr:rowOff>
    </xdr:from>
    <xdr:ext cx="405111" cy="259045"/>
    <xdr:sp macro="" textlink="">
      <xdr:nvSpPr>
        <xdr:cNvPr id="513" name="【児童館】&#10;有形固定資産減価償却率平均値テキスト"/>
        <xdr:cNvSpPr txBox="1"/>
      </xdr:nvSpPr>
      <xdr:spPr>
        <a:xfrm>
          <a:off x="16357600" y="13760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514" name="フローチャート: 判断 513"/>
        <xdr:cNvSpPr/>
      </xdr:nvSpPr>
      <xdr:spPr>
        <a:xfrm>
          <a:off x="16268700" y="1378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101600</xdr:rowOff>
    </xdr:from>
    <xdr:to>
      <xdr:col>81</xdr:col>
      <xdr:colOff>101600</xdr:colOff>
      <xdr:row>81</xdr:row>
      <xdr:rowOff>31750</xdr:rowOff>
    </xdr:to>
    <xdr:sp macro="" textlink="">
      <xdr:nvSpPr>
        <xdr:cNvPr id="515" name="フローチャート: 判断 514"/>
        <xdr:cNvSpPr/>
      </xdr:nvSpPr>
      <xdr:spPr>
        <a:xfrm>
          <a:off x="15430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24856</xdr:rowOff>
    </xdr:from>
    <xdr:to>
      <xdr:col>76</xdr:col>
      <xdr:colOff>165100</xdr:colOff>
      <xdr:row>80</xdr:row>
      <xdr:rowOff>126456</xdr:rowOff>
    </xdr:to>
    <xdr:sp macro="" textlink="">
      <xdr:nvSpPr>
        <xdr:cNvPr id="516" name="フローチャート: 判断 515"/>
        <xdr:cNvSpPr/>
      </xdr:nvSpPr>
      <xdr:spPr>
        <a:xfrm>
          <a:off x="14541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80373</xdr:rowOff>
    </xdr:from>
    <xdr:to>
      <xdr:col>72</xdr:col>
      <xdr:colOff>38100</xdr:colOff>
      <xdr:row>82</xdr:row>
      <xdr:rowOff>10523</xdr:rowOff>
    </xdr:to>
    <xdr:sp macro="" textlink="">
      <xdr:nvSpPr>
        <xdr:cNvPr id="517" name="フローチャート: 判断 516"/>
        <xdr:cNvSpPr/>
      </xdr:nvSpPr>
      <xdr:spPr>
        <a:xfrm>
          <a:off x="13652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8" name="テキスト ボックス 5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9" name="テキスト ボックス 5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0" name="テキスト ボックス 5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1" name="テキスト ボックス 5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2" name="テキスト ボックス 5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67311</xdr:rowOff>
    </xdr:from>
    <xdr:to>
      <xdr:col>81</xdr:col>
      <xdr:colOff>101600</xdr:colOff>
      <xdr:row>77</xdr:row>
      <xdr:rowOff>168911</xdr:rowOff>
    </xdr:to>
    <xdr:sp macro="" textlink="">
      <xdr:nvSpPr>
        <xdr:cNvPr id="523" name="楕円 522"/>
        <xdr:cNvSpPr/>
      </xdr:nvSpPr>
      <xdr:spPr>
        <a:xfrm>
          <a:off x="15430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22877</xdr:rowOff>
    </xdr:from>
    <xdr:ext cx="405111" cy="259045"/>
    <xdr:sp macro="" textlink="">
      <xdr:nvSpPr>
        <xdr:cNvPr id="524" name="n_1aveValue【児童館】&#10;有形固定資産減価償却率"/>
        <xdr:cNvSpPr txBox="1"/>
      </xdr:nvSpPr>
      <xdr:spPr>
        <a:xfrm>
          <a:off x="152660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142983</xdr:rowOff>
    </xdr:from>
    <xdr:ext cx="405111" cy="259045"/>
    <xdr:sp macro="" textlink="">
      <xdr:nvSpPr>
        <xdr:cNvPr id="525" name="n_2aveValue【児童館】&#10;有形固定資産減価償却率"/>
        <xdr:cNvSpPr txBox="1"/>
      </xdr:nvSpPr>
      <xdr:spPr>
        <a:xfrm>
          <a:off x="143897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526" name="n_3aveValue【児童館】&#10;有形固定資産減価償却率"/>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13988</xdr:rowOff>
    </xdr:from>
    <xdr:ext cx="405111" cy="259045"/>
    <xdr:sp macro="" textlink="">
      <xdr:nvSpPr>
        <xdr:cNvPr id="527" name="n_1mainValue【児童館】&#10;有形固定資産減価償却率"/>
        <xdr:cNvSpPr txBox="1"/>
      </xdr:nvSpPr>
      <xdr:spPr>
        <a:xfrm>
          <a:off x="15266044" y="1304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6" name="テキスト ボックス 5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7" name="直線コネクタ 5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8" name="直線コネクタ 53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9" name="テキスト ボックス 53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0" name="直線コネクタ 53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1" name="テキスト ボックス 54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2" name="直線コネクタ 5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3" name="テキスト ボックス 5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4" name="直線コネクタ 54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5" name="テキスト ボックス 54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6" name="直線コネクタ 54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7" name="テキスト ボックス 54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8" name="直線コネクタ 5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9" name="テキスト ボックス 5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102870</xdr:rowOff>
    </xdr:to>
    <xdr:cxnSp macro="">
      <xdr:nvCxnSpPr>
        <xdr:cNvPr id="551" name="直線コネクタ 550"/>
        <xdr:cNvCxnSpPr/>
      </xdr:nvCxnSpPr>
      <xdr:spPr>
        <a:xfrm flipV="1">
          <a:off x="22160864" y="13296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552" name="【児童館】&#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553" name="直線コネクタ 552"/>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54"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55" name="直線コネクタ 554"/>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125747</xdr:rowOff>
    </xdr:from>
    <xdr:ext cx="469744" cy="259045"/>
    <xdr:sp macro="" textlink="">
      <xdr:nvSpPr>
        <xdr:cNvPr id="556" name="【児童館】&#10;一人当たり面積平均値テキスト"/>
        <xdr:cNvSpPr txBox="1"/>
      </xdr:nvSpPr>
      <xdr:spPr>
        <a:xfrm>
          <a:off x="22199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557" name="フローチャート: 判断 556"/>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154939</xdr:rowOff>
    </xdr:from>
    <xdr:to>
      <xdr:col>112</xdr:col>
      <xdr:colOff>38100</xdr:colOff>
      <xdr:row>83</xdr:row>
      <xdr:rowOff>85089</xdr:rowOff>
    </xdr:to>
    <xdr:sp macro="" textlink="">
      <xdr:nvSpPr>
        <xdr:cNvPr id="558" name="フローチャート: 判断 557"/>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559" name="フローチャート: 判断 558"/>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36830</xdr:rowOff>
    </xdr:from>
    <xdr:to>
      <xdr:col>102</xdr:col>
      <xdr:colOff>165100</xdr:colOff>
      <xdr:row>83</xdr:row>
      <xdr:rowOff>138430</xdr:rowOff>
    </xdr:to>
    <xdr:sp macro="" textlink="">
      <xdr:nvSpPr>
        <xdr:cNvPr id="560" name="フローチャート: 判断 559"/>
        <xdr:cNvSpPr/>
      </xdr:nvSpPr>
      <xdr:spPr>
        <a:xfrm>
          <a:off x="19494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1" name="テキスト ボックス 5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2" name="テキスト ボックス 5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3" name="テキスト ボックス 5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4" name="テキスト ボックス 5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5" name="テキスト ボックス 5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143511</xdr:rowOff>
    </xdr:from>
    <xdr:to>
      <xdr:col>112</xdr:col>
      <xdr:colOff>38100</xdr:colOff>
      <xdr:row>82</xdr:row>
      <xdr:rowOff>73661</xdr:rowOff>
    </xdr:to>
    <xdr:sp macro="" textlink="">
      <xdr:nvSpPr>
        <xdr:cNvPr id="566" name="楕円 565"/>
        <xdr:cNvSpPr/>
      </xdr:nvSpPr>
      <xdr:spPr>
        <a:xfrm>
          <a:off x="21272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76216</xdr:rowOff>
    </xdr:from>
    <xdr:ext cx="469744" cy="259045"/>
    <xdr:sp macro="" textlink="">
      <xdr:nvSpPr>
        <xdr:cNvPr id="567" name="n_1aveValue【児童館】&#10;一人当たり面積"/>
        <xdr:cNvSpPr txBox="1"/>
      </xdr:nvSpPr>
      <xdr:spPr>
        <a:xfrm>
          <a:off x="21075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568"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154957</xdr:rowOff>
    </xdr:from>
    <xdr:ext cx="469744" cy="259045"/>
    <xdr:sp macro="" textlink="">
      <xdr:nvSpPr>
        <xdr:cNvPr id="569" name="n_3aveValue【児童館】&#10;一人当たり面積"/>
        <xdr:cNvSpPr txBox="1"/>
      </xdr:nvSpPr>
      <xdr:spPr>
        <a:xfrm>
          <a:off x="19310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90188</xdr:rowOff>
    </xdr:from>
    <xdr:ext cx="469744" cy="259045"/>
    <xdr:sp macro="" textlink="">
      <xdr:nvSpPr>
        <xdr:cNvPr id="570" name="n_1mainValue【児童館】&#10;一人当たり面積"/>
        <xdr:cNvSpPr txBox="1"/>
      </xdr:nvSpPr>
      <xdr:spPr>
        <a:xfrm>
          <a:off x="21075727" y="138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1" name="正方形/長方形 5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2" name="正方形/長方形 5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3" name="正方形/長方形 5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4" name="正方形/長方形 5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5" name="正方形/長方形 5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6" name="正方形/長方形 5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7" name="正方形/長方形 5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8" name="正方形/長方形 5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9" name="テキスト ボックス 5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0" name="直線コネクタ 5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1" name="直線コネクタ 5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2" name="テキスト ボックス 58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3" name="直線コネクタ 5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4" name="テキスト ボックス 5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5" name="直線コネクタ 5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6" name="テキスト ボックス 5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7" name="直線コネクタ 5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8" name="テキスト ボックス 5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9" name="直線コネクタ 5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0" name="テキスト ボックス 5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1" name="直線コネクタ 5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2" name="テキスト ボックス 59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3" name="直線コネクタ 5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4" name="テキスト ボックス 5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596" name="直線コネクタ 595"/>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597"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598" name="直線コネクタ 597"/>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0" name="直線コネクタ 59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601" name="【公民館】&#10;有形固定資産減価償却率平均値テキスト"/>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02" name="フローチャート: 判断 601"/>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603" name="フローチャート: 判断 602"/>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604" name="フローチャート: 判断 603"/>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605" name="フローチャート: 判断 604"/>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6" name="テキスト ボックス 6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7" name="テキスト ボックス 6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8" name="テキスト ボックス 6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9" name="テキスト ボックス 6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0" name="テキスト ボックス 6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611" name="楕円 610"/>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162214</xdr:rowOff>
    </xdr:from>
    <xdr:ext cx="405111" cy="259045"/>
    <xdr:sp macro="" textlink="">
      <xdr:nvSpPr>
        <xdr:cNvPr id="612" name="n_1aveValue【公民館】&#10;有形固定資産減価償却率"/>
        <xdr:cNvSpPr txBox="1"/>
      </xdr:nvSpPr>
      <xdr:spPr>
        <a:xfrm>
          <a:off x="15266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8000</xdr:rowOff>
    </xdr:from>
    <xdr:ext cx="405111" cy="259045"/>
    <xdr:sp macro="" textlink="">
      <xdr:nvSpPr>
        <xdr:cNvPr id="613" name="n_2aveValue【公民館】&#10;有形固定資産減価償却率"/>
        <xdr:cNvSpPr txBox="1"/>
      </xdr:nvSpPr>
      <xdr:spPr>
        <a:xfrm>
          <a:off x="14389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614" name="n_3aveValue【公民館】&#10;有形固定資産減価償却率"/>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12898</xdr:rowOff>
    </xdr:from>
    <xdr:ext cx="469744" cy="259045"/>
    <xdr:sp macro="" textlink="">
      <xdr:nvSpPr>
        <xdr:cNvPr id="615" name="n_1mainValue【公民館】&#10;有形固定資産減価償却率"/>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6" name="正方形/長方形 6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7" name="正方形/長方形 6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8" name="正方形/長方形 6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9" name="正方形/長方形 6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0" name="正方形/長方形 6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1" name="正方形/長方形 6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2" name="正方形/長方形 6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3" name="正方形/長方形 6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4" name="テキスト ボックス 6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5" name="直線コネクタ 6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6" name="直線コネクタ 62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7" name="テキスト ボックス 62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8" name="直線コネクタ 62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9" name="テキスト ボックス 62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0" name="直線コネクタ 62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1" name="テキスト ボックス 63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2" name="直線コネクタ 63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3" name="テキスト ボックス 63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4" name="直線コネクタ 63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5" name="テキスト ボックス 63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6" name="直線コネクタ 6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7" name="テキスト ボックス 6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639" name="直線コネクタ 638"/>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40"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41" name="直線コネクタ 640"/>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642"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643" name="直線コネクタ 642"/>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60214</xdr:rowOff>
    </xdr:from>
    <xdr:ext cx="469744" cy="259045"/>
    <xdr:sp macro="" textlink="">
      <xdr:nvSpPr>
        <xdr:cNvPr id="644" name="【公民館】&#10;一人当たり面積平均値テキスト"/>
        <xdr:cNvSpPr txBox="1"/>
      </xdr:nvSpPr>
      <xdr:spPr>
        <a:xfrm>
          <a:off x="22199600" y="1823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645" name="フローチャート: 判断 644"/>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646" name="フローチャート: 判断 645"/>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647" name="フローチャート: 判断 646"/>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648" name="フローチャート: 判断 647"/>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29972</xdr:rowOff>
    </xdr:from>
    <xdr:to>
      <xdr:col>112</xdr:col>
      <xdr:colOff>38100</xdr:colOff>
      <xdr:row>108</xdr:row>
      <xdr:rowOff>131572</xdr:rowOff>
    </xdr:to>
    <xdr:sp macro="" textlink="">
      <xdr:nvSpPr>
        <xdr:cNvPr id="654" name="楕円 653"/>
        <xdr:cNvSpPr/>
      </xdr:nvSpPr>
      <xdr:spPr>
        <a:xfrm>
          <a:off x="21272500" y="1854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49040</xdr:rowOff>
    </xdr:from>
    <xdr:ext cx="469744" cy="259045"/>
    <xdr:sp macro="" textlink="">
      <xdr:nvSpPr>
        <xdr:cNvPr id="655" name="n_1aveValue【公民館】&#10;一人当たり面積"/>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656" name="n_2aveValue【公民館】&#10;一人当たり面積"/>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657" name="n_3aveValue【公民館】&#10;一人当たり面積"/>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122699</xdr:rowOff>
    </xdr:from>
    <xdr:ext cx="469744" cy="259045"/>
    <xdr:sp macro="" textlink="">
      <xdr:nvSpPr>
        <xdr:cNvPr id="658" name="n_1mainValue【公民館】&#10;一人当たり面積"/>
        <xdr:cNvSpPr txBox="1"/>
      </xdr:nvSpPr>
      <xdr:spPr>
        <a:xfrm>
          <a:off x="21075727" y="1863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類似団体と比較して全体的に償却率が高い傾向にあるが、特に公民館や児童館、保育所や福祉施設などの償却率が高くなっており、これまで大きな改築等もなく、維持補修により対応してきたためである。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庁舎等行政関連施設をも短期間でその更新時期をむかえることが想定され、適切な財政計画の元インフラ施設を含め町全体的な公共施設等の中長期的な整備計画を策定し、最小限度の費用をもって工夫した整備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7,619
7,532
1,099.37
11,450,061
11,318,675
82,765
5,741,194
11,719,682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131190</xdr:rowOff>
    </xdr:from>
    <xdr:ext cx="405111" cy="259045"/>
    <xdr:sp macro="" textlink="">
      <xdr:nvSpPr>
        <xdr:cNvPr id="62" name="【図書館】&#10;有形固定資産減価償却率平均値テキスト"/>
        <xdr:cNvSpPr txBox="1"/>
      </xdr:nvSpPr>
      <xdr:spPr>
        <a:xfrm>
          <a:off x="4673600" y="630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63" name="フローチャート: 判断 62"/>
        <xdr:cNvSpPr/>
      </xdr:nvSpPr>
      <xdr:spPr>
        <a:xfrm>
          <a:off x="45847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4" name="フローチャート: 判断 63"/>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44649</xdr:rowOff>
    </xdr:from>
    <xdr:ext cx="405111" cy="259045"/>
    <xdr:sp macro="" textlink="">
      <xdr:nvSpPr>
        <xdr:cNvPr id="65" name="n_1aveValue【図書館】&#10;有形固定資産減価償却率"/>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112503</xdr:rowOff>
    </xdr:from>
    <xdr:ext cx="405111" cy="259045"/>
    <xdr:sp macro="" textlink="">
      <xdr:nvSpPr>
        <xdr:cNvPr id="67"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907</xdr:rowOff>
    </xdr:from>
    <xdr:to>
      <xdr:col>10</xdr:col>
      <xdr:colOff>165100</xdr:colOff>
      <xdr:row>37</xdr:row>
      <xdr:rowOff>102507</xdr:rowOff>
    </xdr:to>
    <xdr:sp macro="" textlink="">
      <xdr:nvSpPr>
        <xdr:cNvPr id="68" name="フローチャート: 判断 67"/>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119034</xdr:rowOff>
    </xdr:from>
    <xdr:ext cx="405111" cy="259045"/>
    <xdr:sp macro="" textlink="">
      <xdr:nvSpPr>
        <xdr:cNvPr id="69"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98878</xdr:rowOff>
    </xdr:from>
    <xdr:to>
      <xdr:col>20</xdr:col>
      <xdr:colOff>38100</xdr:colOff>
      <xdr:row>36</xdr:row>
      <xdr:rowOff>29028</xdr:rowOff>
    </xdr:to>
    <xdr:sp macro="" textlink="">
      <xdr:nvSpPr>
        <xdr:cNvPr id="75" name="楕円 74"/>
        <xdr:cNvSpPr/>
      </xdr:nvSpPr>
      <xdr:spPr>
        <a:xfrm>
          <a:off x="3746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45555</xdr:rowOff>
    </xdr:from>
    <xdr:ext cx="405111" cy="259045"/>
    <xdr:sp macro="" textlink="">
      <xdr:nvSpPr>
        <xdr:cNvPr id="76" name="n_1mainValue【図書館】&#10;有形固定資産減価償却率"/>
        <xdr:cNvSpPr txBox="1"/>
      </xdr:nvSpPr>
      <xdr:spPr>
        <a:xfrm>
          <a:off x="35820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101346</xdr:rowOff>
    </xdr:from>
    <xdr:to>
      <xdr:col>54</xdr:col>
      <xdr:colOff>189865</xdr:colOff>
      <xdr:row>41</xdr:row>
      <xdr:rowOff>69342</xdr:rowOff>
    </xdr:to>
    <xdr:cxnSp macro="">
      <xdr:nvCxnSpPr>
        <xdr:cNvPr id="98" name="直線コネクタ 97"/>
        <xdr:cNvCxnSpPr/>
      </xdr:nvCxnSpPr>
      <xdr:spPr>
        <a:xfrm flipV="1">
          <a:off x="10476865" y="575919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73169</xdr:rowOff>
    </xdr:from>
    <xdr:ext cx="469744" cy="259045"/>
    <xdr:sp macro="" textlink="">
      <xdr:nvSpPr>
        <xdr:cNvPr id="99" name="【図書館】&#10;一人当たり面積最小値テキスト"/>
        <xdr:cNvSpPr txBox="1"/>
      </xdr:nvSpPr>
      <xdr:spPr>
        <a:xfrm>
          <a:off x="10515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69342</xdr:rowOff>
    </xdr:from>
    <xdr:to>
      <xdr:col>55</xdr:col>
      <xdr:colOff>88900</xdr:colOff>
      <xdr:row>41</xdr:row>
      <xdr:rowOff>69342</xdr:rowOff>
    </xdr:to>
    <xdr:cxnSp macro="">
      <xdr:nvCxnSpPr>
        <xdr:cNvPr id="100" name="直線コネクタ 99"/>
        <xdr:cNvCxnSpPr/>
      </xdr:nvCxnSpPr>
      <xdr:spPr>
        <a:xfrm>
          <a:off x="10388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48023</xdr:rowOff>
    </xdr:from>
    <xdr:ext cx="469744" cy="259045"/>
    <xdr:sp macro="" textlink="">
      <xdr:nvSpPr>
        <xdr:cNvPr id="101" name="【図書館】&#10;一人当たり面積最大値テキスト"/>
        <xdr:cNvSpPr txBox="1"/>
      </xdr:nvSpPr>
      <xdr:spPr>
        <a:xfrm>
          <a:off x="10515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101346</xdr:rowOff>
    </xdr:from>
    <xdr:to>
      <xdr:col>55</xdr:col>
      <xdr:colOff>88900</xdr:colOff>
      <xdr:row>33</xdr:row>
      <xdr:rowOff>101346</xdr:rowOff>
    </xdr:to>
    <xdr:cxnSp macro="">
      <xdr:nvCxnSpPr>
        <xdr:cNvPr id="102" name="直線コネクタ 101"/>
        <xdr:cNvCxnSpPr/>
      </xdr:nvCxnSpPr>
      <xdr:spPr>
        <a:xfrm>
          <a:off x="10388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170705</xdr:rowOff>
    </xdr:from>
    <xdr:ext cx="469744" cy="259045"/>
    <xdr:sp macro="" textlink="">
      <xdr:nvSpPr>
        <xdr:cNvPr id="103" name="【図書館】&#10;一人当たり面積平均値テキスト"/>
        <xdr:cNvSpPr txBox="1"/>
      </xdr:nvSpPr>
      <xdr:spPr>
        <a:xfrm>
          <a:off x="105156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20828</xdr:rowOff>
    </xdr:from>
    <xdr:to>
      <xdr:col>55</xdr:col>
      <xdr:colOff>50800</xdr:colOff>
      <xdr:row>38</xdr:row>
      <xdr:rowOff>122428</xdr:rowOff>
    </xdr:to>
    <xdr:sp macro="" textlink="">
      <xdr:nvSpPr>
        <xdr:cNvPr id="104" name="フローチャート: 判断 103"/>
        <xdr:cNvSpPr/>
      </xdr:nvSpPr>
      <xdr:spPr>
        <a:xfrm>
          <a:off x="10426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05" name="フローチャート: 判断 104"/>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136415</xdr:rowOff>
    </xdr:from>
    <xdr:ext cx="469744" cy="259045"/>
    <xdr:sp macro="" textlink="">
      <xdr:nvSpPr>
        <xdr:cNvPr id="106" name="n_1aveValue【図書館】&#10;一人当たり面積"/>
        <xdr:cNvSpPr txBox="1"/>
      </xdr:nvSpPr>
      <xdr:spPr>
        <a:xfrm>
          <a:off x="93917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71120</xdr:rowOff>
    </xdr:from>
    <xdr:to>
      <xdr:col>46</xdr:col>
      <xdr:colOff>38100</xdr:colOff>
      <xdr:row>39</xdr:row>
      <xdr:rowOff>1270</xdr:rowOff>
    </xdr:to>
    <xdr:sp macro="" textlink="">
      <xdr:nvSpPr>
        <xdr:cNvPr id="107" name="フローチャート: 判断 106"/>
        <xdr:cNvSpPr/>
      </xdr:nvSpPr>
      <xdr:spPr>
        <a:xfrm>
          <a:off x="869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17797</xdr:rowOff>
    </xdr:from>
    <xdr:ext cx="469744" cy="259045"/>
    <xdr:sp macro="" textlink="">
      <xdr:nvSpPr>
        <xdr:cNvPr id="108" name="n_2aveValue【図書館】&#10;一人当たり面積"/>
        <xdr:cNvSpPr txBox="1"/>
      </xdr:nvSpPr>
      <xdr:spPr>
        <a:xfrm>
          <a:off x="8515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50546</xdr:rowOff>
    </xdr:from>
    <xdr:to>
      <xdr:col>41</xdr:col>
      <xdr:colOff>101600</xdr:colOff>
      <xdr:row>37</xdr:row>
      <xdr:rowOff>152146</xdr:rowOff>
    </xdr:to>
    <xdr:sp macro="" textlink="">
      <xdr:nvSpPr>
        <xdr:cNvPr id="109" name="フローチャート: 判断 108"/>
        <xdr:cNvSpPr/>
      </xdr:nvSpPr>
      <xdr:spPr>
        <a:xfrm>
          <a:off x="7810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35</xdr:row>
      <xdr:rowOff>168673</xdr:rowOff>
    </xdr:from>
    <xdr:ext cx="469744" cy="259045"/>
    <xdr:sp macro="" textlink="">
      <xdr:nvSpPr>
        <xdr:cNvPr id="110" name="n_3aveValue【図書館】&#10;一人当たり面積"/>
        <xdr:cNvSpPr txBox="1"/>
      </xdr:nvSpPr>
      <xdr:spPr>
        <a:xfrm>
          <a:off x="7626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16" name="楕円 115"/>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97807</xdr:rowOff>
    </xdr:from>
    <xdr:ext cx="469744" cy="259045"/>
    <xdr:sp macro="" textlink="">
      <xdr:nvSpPr>
        <xdr:cNvPr id="117" name="n_1main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9" name="テキスト ボックス 12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9" name="テキスト ボックス 13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143" name="直線コネクタ 142"/>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144"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145" name="直線コネクタ 144"/>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7" name="直線コネクタ 14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48" name="【体育館・プー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49" name="フローチャート: 判断 148"/>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150" name="フローチャート: 判断 149"/>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33037</xdr:rowOff>
    </xdr:from>
    <xdr:ext cx="405111" cy="259045"/>
    <xdr:sp macro="" textlink="">
      <xdr:nvSpPr>
        <xdr:cNvPr id="151" name="n_1aveValue【体育館・プール】&#10;有形固定資産減価償却率"/>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152" name="フローチャート: 判断 15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64061</xdr:rowOff>
    </xdr:from>
    <xdr:ext cx="405111" cy="259045"/>
    <xdr:sp macro="" textlink="">
      <xdr:nvSpPr>
        <xdr:cNvPr id="153" name="n_2aveValue【体育館・プール】&#10;有形固定資産減価償却率"/>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154" name="フローチャート: 判断 153"/>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127743</xdr:rowOff>
    </xdr:from>
    <xdr:ext cx="405111" cy="259045"/>
    <xdr:sp macro="" textlink="">
      <xdr:nvSpPr>
        <xdr:cNvPr id="155" name="n_3aveValue【体育館・プール】&#10;有形固定資産減価償却率"/>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96157</xdr:rowOff>
    </xdr:from>
    <xdr:to>
      <xdr:col>20</xdr:col>
      <xdr:colOff>38100</xdr:colOff>
      <xdr:row>59</xdr:row>
      <xdr:rowOff>26307</xdr:rowOff>
    </xdr:to>
    <xdr:sp macro="" textlink="">
      <xdr:nvSpPr>
        <xdr:cNvPr id="161" name="楕円 160"/>
        <xdr:cNvSpPr/>
      </xdr:nvSpPr>
      <xdr:spPr>
        <a:xfrm>
          <a:off x="3746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17434</xdr:rowOff>
    </xdr:from>
    <xdr:ext cx="405111" cy="259045"/>
    <xdr:sp macro="" textlink="">
      <xdr:nvSpPr>
        <xdr:cNvPr id="162" name="n_1mainValue【体育館・プール】&#10;有形固定資産減価償却率"/>
        <xdr:cNvSpPr txBox="1"/>
      </xdr:nvSpPr>
      <xdr:spPr>
        <a:xfrm>
          <a:off x="3582044" y="1013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86" name="直線コネクタ 185"/>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87"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88" name="直線コネクタ 187"/>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89"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90" name="直線コネクタ 189"/>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191" name="【体育館・プール】&#10;一人当たり面積平均値テキスト"/>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92" name="フローチャート: 判断 191"/>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93" name="フローチャート: 判断 192"/>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126001</xdr:rowOff>
    </xdr:from>
    <xdr:ext cx="469744" cy="259045"/>
    <xdr:sp macro="" textlink="">
      <xdr:nvSpPr>
        <xdr:cNvPr id="194" name="n_1aveValue【体育館・プール】&#10;一人当たり面積"/>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95" name="フローチャート: 判断 194"/>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168673</xdr:rowOff>
    </xdr:from>
    <xdr:ext cx="469744" cy="259045"/>
    <xdr:sp macro="" textlink="">
      <xdr:nvSpPr>
        <xdr:cNvPr id="196" name="n_2aveValue【体育館・プール】&#10;一人当たり面積"/>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97" name="フローチャート: 判断 196"/>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98" name="n_3aveValue【体育館・プール】&#10;一人当たり面積"/>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56642</xdr:rowOff>
    </xdr:from>
    <xdr:to>
      <xdr:col>50</xdr:col>
      <xdr:colOff>165100</xdr:colOff>
      <xdr:row>62</xdr:row>
      <xdr:rowOff>158242</xdr:rowOff>
    </xdr:to>
    <xdr:sp macro="" textlink="">
      <xdr:nvSpPr>
        <xdr:cNvPr id="204" name="楕円 203"/>
        <xdr:cNvSpPr/>
      </xdr:nvSpPr>
      <xdr:spPr>
        <a:xfrm>
          <a:off x="95885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149369</xdr:rowOff>
    </xdr:from>
    <xdr:ext cx="469744" cy="259045"/>
    <xdr:sp macro="" textlink="">
      <xdr:nvSpPr>
        <xdr:cNvPr id="205" name="n_1mainValue【体育館・プール】&#10;一人当たり面積"/>
        <xdr:cNvSpPr txBox="1"/>
      </xdr:nvSpPr>
      <xdr:spPr>
        <a:xfrm>
          <a:off x="93917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6" name="直線コネクタ 21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7" name="テキスト ボックス 21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8" name="直線コネクタ 21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9" name="テキスト ボックス 21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0" name="直線コネクタ 21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1" name="テキスト ボックス 22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2" name="直線コネクタ 22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3" name="テキスト ボックス 22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4" name="直線コネクタ 22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5" name="テキスト ボックス 22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6" name="直線コネクタ 22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7" name="テキスト ボックス 22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231" name="直線コネクタ 230"/>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232" name="【福祉施設】&#10;有形固定資産減価償却率最小値テキスト"/>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233" name="直線コネクタ 232"/>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4"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5" name="直線コネクタ 234"/>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236" name="【福祉施設】&#10;有形固定資産減価償却率平均値テキスト"/>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237" name="フローチャート: 判断 236"/>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238" name="フローチャート: 判断 237"/>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107785</xdr:rowOff>
    </xdr:from>
    <xdr:ext cx="405111" cy="259045"/>
    <xdr:sp macro="" textlink="">
      <xdr:nvSpPr>
        <xdr:cNvPr id="239" name="n_1aveValue【福祉施設】&#10;有形固定資産減価償却率"/>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240" name="フローチャート: 判断 239"/>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108693</xdr:rowOff>
    </xdr:from>
    <xdr:ext cx="405111" cy="259045"/>
    <xdr:sp macro="" textlink="">
      <xdr:nvSpPr>
        <xdr:cNvPr id="241" name="n_2aveValue【福祉施設】&#10;有形固定資産減価償却率"/>
        <xdr:cNvSpPr txBox="1"/>
      </xdr:nvSpPr>
      <xdr:spPr>
        <a:xfrm>
          <a:off x="2705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242" name="フローチャート: 判断 241"/>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62972</xdr:rowOff>
    </xdr:from>
    <xdr:ext cx="405111" cy="259045"/>
    <xdr:sp macro="" textlink="">
      <xdr:nvSpPr>
        <xdr:cNvPr id="243" name="n_3aveValue【福祉施設】&#10;有形固定資産減価償却率"/>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29755</xdr:rowOff>
    </xdr:from>
    <xdr:to>
      <xdr:col>20</xdr:col>
      <xdr:colOff>38100</xdr:colOff>
      <xdr:row>79</xdr:row>
      <xdr:rowOff>131355</xdr:rowOff>
    </xdr:to>
    <xdr:sp macro="" textlink="">
      <xdr:nvSpPr>
        <xdr:cNvPr id="249" name="楕円 248"/>
        <xdr:cNvSpPr/>
      </xdr:nvSpPr>
      <xdr:spPr>
        <a:xfrm>
          <a:off x="3746500" y="135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77</xdr:row>
      <xdr:rowOff>147882</xdr:rowOff>
    </xdr:from>
    <xdr:ext cx="405111" cy="259045"/>
    <xdr:sp macro="" textlink="">
      <xdr:nvSpPr>
        <xdr:cNvPr id="250" name="n_1mainValue【福祉施設】&#10;有形固定資産減価償却率"/>
        <xdr:cNvSpPr txBox="1"/>
      </xdr:nvSpPr>
      <xdr:spPr>
        <a:xfrm>
          <a:off x="3582044" y="1334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1" name="直線コネクタ 26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2" name="テキスト ボックス 26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3" name="直線コネクタ 26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4" name="テキスト ボックス 26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5" name="直線コネクタ 26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6" name="テキスト ボックス 26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7" name="直線コネクタ 26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8" name="テキスト ボックス 26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72" name="直線コネクタ 271"/>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73" name="【福祉施設】&#10;一人当たり面積最小値テキスト"/>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74" name="直線コネクタ 273"/>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75" name="【福祉施設】&#10;一人当たり面積最大値テキスト"/>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76" name="直線コネクタ 275"/>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144035</xdr:rowOff>
    </xdr:from>
    <xdr:ext cx="469744" cy="259045"/>
    <xdr:sp macro="" textlink="">
      <xdr:nvSpPr>
        <xdr:cNvPr id="277" name="【福祉施設】&#10;一人当たり面積平均値テキスト"/>
        <xdr:cNvSpPr txBox="1"/>
      </xdr:nvSpPr>
      <xdr:spPr>
        <a:xfrm>
          <a:off x="10515600" y="1454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78" name="フローチャート: 判断 277"/>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79" name="フローチャート: 判断 278"/>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85513</xdr:rowOff>
    </xdr:from>
    <xdr:ext cx="469744" cy="259045"/>
    <xdr:sp macro="" textlink="">
      <xdr:nvSpPr>
        <xdr:cNvPr id="280" name="n_1aveValue【福祉施設】&#10;一人当たり面積"/>
        <xdr:cNvSpPr txBox="1"/>
      </xdr:nvSpPr>
      <xdr:spPr>
        <a:xfrm>
          <a:off x="93917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81" name="フローチャート: 判断 280"/>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122344</xdr:rowOff>
    </xdr:from>
    <xdr:ext cx="469744" cy="259045"/>
    <xdr:sp macro="" textlink="">
      <xdr:nvSpPr>
        <xdr:cNvPr id="282" name="n_2aveValue【福祉施設】&#10;一人当たり面積"/>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83" name="フローチャート: 判断 282"/>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102227</xdr:rowOff>
    </xdr:from>
    <xdr:ext cx="469744" cy="259045"/>
    <xdr:sp macro="" textlink="">
      <xdr:nvSpPr>
        <xdr:cNvPr id="284" name="n_3aveValue【福祉施設】&#10;一人当たり面積"/>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34392</xdr:rowOff>
    </xdr:from>
    <xdr:to>
      <xdr:col>50</xdr:col>
      <xdr:colOff>165100</xdr:colOff>
      <xdr:row>84</xdr:row>
      <xdr:rowOff>135992</xdr:rowOff>
    </xdr:to>
    <xdr:sp macro="" textlink="">
      <xdr:nvSpPr>
        <xdr:cNvPr id="290" name="楕円 289"/>
        <xdr:cNvSpPr/>
      </xdr:nvSpPr>
      <xdr:spPr>
        <a:xfrm>
          <a:off x="9588500" y="1443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152519</xdr:rowOff>
    </xdr:from>
    <xdr:ext cx="469744" cy="259045"/>
    <xdr:sp macro="" textlink="">
      <xdr:nvSpPr>
        <xdr:cNvPr id="291" name="n_1mainValue【福祉施設】&#10;一人当たり面積"/>
        <xdr:cNvSpPr txBox="1"/>
      </xdr:nvSpPr>
      <xdr:spPr>
        <a:xfrm>
          <a:off x="9391727" y="1421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0" name="テキスト ボックス 29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1" name="直線コネクタ 30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2" name="直線コネクタ 30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3" name="テキスト ボックス 30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4" name="直線コネクタ 30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5" name="テキスト ボックス 30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6" name="直線コネクタ 30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7" name="テキスト ボックス 30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8" name="直線コネクタ 30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9" name="テキスト ボックス 30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0" name="直線コネクタ 30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1" name="テキスト ボックス 31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2" name="直線コネクタ 31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3" name="テキスト ボックス 31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4" name="直線コネクタ 31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5" name="テキスト ボックス 31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107224</xdr:rowOff>
    </xdr:to>
    <xdr:cxnSp macro="">
      <xdr:nvCxnSpPr>
        <xdr:cNvPr id="317" name="直線コネクタ 316"/>
        <xdr:cNvCxnSpPr/>
      </xdr:nvCxnSpPr>
      <xdr:spPr>
        <a:xfrm flipV="1">
          <a:off x="4634865" y="1722120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111051</xdr:rowOff>
    </xdr:from>
    <xdr:ext cx="340478" cy="259045"/>
    <xdr:sp macro="" textlink="">
      <xdr:nvSpPr>
        <xdr:cNvPr id="318" name="【市民会館】&#10;有形固定資産減価償却率最小値テキスト"/>
        <xdr:cNvSpPr txBox="1"/>
      </xdr:nvSpPr>
      <xdr:spPr>
        <a:xfrm>
          <a:off x="4673600" y="1862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107224</xdr:rowOff>
    </xdr:from>
    <xdr:to>
      <xdr:col>24</xdr:col>
      <xdr:colOff>152400</xdr:colOff>
      <xdr:row>108</xdr:row>
      <xdr:rowOff>107224</xdr:rowOff>
    </xdr:to>
    <xdr:cxnSp macro="">
      <xdr:nvCxnSpPr>
        <xdr:cNvPr id="319" name="直線コネクタ 318"/>
        <xdr:cNvCxnSpPr/>
      </xdr:nvCxnSpPr>
      <xdr:spPr>
        <a:xfrm>
          <a:off x="4546600" y="1862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20"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21" name="直線コネクタ 320"/>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18522</xdr:rowOff>
    </xdr:from>
    <xdr:ext cx="405111" cy="259045"/>
    <xdr:sp macro="" textlink="">
      <xdr:nvSpPr>
        <xdr:cNvPr id="322" name="【市民会館】&#10;有形固定資産減価償却率平均値テキスト"/>
        <xdr:cNvSpPr txBox="1"/>
      </xdr:nvSpPr>
      <xdr:spPr>
        <a:xfrm>
          <a:off x="4673600" y="1767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40095</xdr:rowOff>
    </xdr:from>
    <xdr:to>
      <xdr:col>24</xdr:col>
      <xdr:colOff>114300</xdr:colOff>
      <xdr:row>103</xdr:row>
      <xdr:rowOff>141695</xdr:rowOff>
    </xdr:to>
    <xdr:sp macro="" textlink="">
      <xdr:nvSpPr>
        <xdr:cNvPr id="323" name="フローチャート: 判断 322"/>
        <xdr:cNvSpPr/>
      </xdr:nvSpPr>
      <xdr:spPr>
        <a:xfrm>
          <a:off x="45847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89081</xdr:rowOff>
    </xdr:from>
    <xdr:to>
      <xdr:col>20</xdr:col>
      <xdr:colOff>38100</xdr:colOff>
      <xdr:row>104</xdr:row>
      <xdr:rowOff>19231</xdr:rowOff>
    </xdr:to>
    <xdr:sp macro="" textlink="">
      <xdr:nvSpPr>
        <xdr:cNvPr id="324" name="フローチャート: 判断 323"/>
        <xdr:cNvSpPr/>
      </xdr:nvSpPr>
      <xdr:spPr>
        <a:xfrm>
          <a:off x="3746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10358</xdr:rowOff>
    </xdr:from>
    <xdr:ext cx="405111" cy="259045"/>
    <xdr:sp macro="" textlink="">
      <xdr:nvSpPr>
        <xdr:cNvPr id="325" name="n_1aveValue【市民会館】&#10;有形固定資産減価償却率"/>
        <xdr:cNvSpPr txBox="1"/>
      </xdr:nvSpPr>
      <xdr:spPr>
        <a:xfrm>
          <a:off x="3582044" y="178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123371</xdr:rowOff>
    </xdr:from>
    <xdr:to>
      <xdr:col>15</xdr:col>
      <xdr:colOff>101600</xdr:colOff>
      <xdr:row>104</xdr:row>
      <xdr:rowOff>53521</xdr:rowOff>
    </xdr:to>
    <xdr:sp macro="" textlink="">
      <xdr:nvSpPr>
        <xdr:cNvPr id="326" name="フローチャート: 判断 325"/>
        <xdr:cNvSpPr/>
      </xdr:nvSpPr>
      <xdr:spPr>
        <a:xfrm>
          <a:off x="2857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70048</xdr:rowOff>
    </xdr:from>
    <xdr:ext cx="405111" cy="259045"/>
    <xdr:sp macro="" textlink="">
      <xdr:nvSpPr>
        <xdr:cNvPr id="327" name="n_2aveValue【市民会館】&#10;有形固定資産減価償却率"/>
        <xdr:cNvSpPr txBox="1"/>
      </xdr:nvSpPr>
      <xdr:spPr>
        <a:xfrm>
          <a:off x="2705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31931</xdr:rowOff>
    </xdr:from>
    <xdr:to>
      <xdr:col>10</xdr:col>
      <xdr:colOff>165100</xdr:colOff>
      <xdr:row>104</xdr:row>
      <xdr:rowOff>133531</xdr:rowOff>
    </xdr:to>
    <xdr:sp macro="" textlink="">
      <xdr:nvSpPr>
        <xdr:cNvPr id="328" name="フローチャート: 判断 327"/>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150058</xdr:rowOff>
    </xdr:from>
    <xdr:ext cx="405111" cy="259045"/>
    <xdr:sp macro="" textlink="">
      <xdr:nvSpPr>
        <xdr:cNvPr id="329" name="n_3aveValue【市民会館】&#10;有形固定資産減価償却率"/>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48261</xdr:rowOff>
    </xdr:from>
    <xdr:to>
      <xdr:col>20</xdr:col>
      <xdr:colOff>38100</xdr:colOff>
      <xdr:row>101</xdr:row>
      <xdr:rowOff>149861</xdr:rowOff>
    </xdr:to>
    <xdr:sp macro="" textlink="">
      <xdr:nvSpPr>
        <xdr:cNvPr id="335" name="楕円 334"/>
        <xdr:cNvSpPr/>
      </xdr:nvSpPr>
      <xdr:spPr>
        <a:xfrm>
          <a:off x="3746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99</xdr:row>
      <xdr:rowOff>166388</xdr:rowOff>
    </xdr:from>
    <xdr:ext cx="405111" cy="259045"/>
    <xdr:sp macro="" textlink="">
      <xdr:nvSpPr>
        <xdr:cNvPr id="336" name="n_1mainValue【市民会館】&#10;有形固定資産減価償却率"/>
        <xdr:cNvSpPr txBox="1"/>
      </xdr:nvSpPr>
      <xdr:spPr>
        <a:xfrm>
          <a:off x="35820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7" name="直線コネクタ 3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8" name="テキスト ボックス 3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9" name="直線コネクタ 3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0" name="テキスト ボックス 3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1" name="直線コネクタ 3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2" name="テキスト ボックス 3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3" name="直線コネクタ 3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4" name="テキスト ボックス 3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5" name="直線コネクタ 3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6" name="テキスト ボックス 3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7" name="直線コネクタ 3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8" name="テキスト ボックス 3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88174</xdr:rowOff>
    </xdr:from>
    <xdr:to>
      <xdr:col>54</xdr:col>
      <xdr:colOff>189865</xdr:colOff>
      <xdr:row>108</xdr:row>
      <xdr:rowOff>105592</xdr:rowOff>
    </xdr:to>
    <xdr:cxnSp macro="">
      <xdr:nvCxnSpPr>
        <xdr:cNvPr id="362" name="直線コネクタ 361"/>
        <xdr:cNvCxnSpPr/>
      </xdr:nvCxnSpPr>
      <xdr:spPr>
        <a:xfrm flipV="1">
          <a:off x="10476865" y="17233174"/>
          <a:ext cx="0" cy="13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109419</xdr:rowOff>
    </xdr:from>
    <xdr:ext cx="469744" cy="259045"/>
    <xdr:sp macro="" textlink="">
      <xdr:nvSpPr>
        <xdr:cNvPr id="363" name="【市民会館】&#10;一人当たり面積最小値テキスト"/>
        <xdr:cNvSpPr txBox="1"/>
      </xdr:nvSpPr>
      <xdr:spPr>
        <a:xfrm>
          <a:off x="10515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105592</xdr:rowOff>
    </xdr:from>
    <xdr:to>
      <xdr:col>55</xdr:col>
      <xdr:colOff>88900</xdr:colOff>
      <xdr:row>108</xdr:row>
      <xdr:rowOff>105592</xdr:rowOff>
    </xdr:to>
    <xdr:cxnSp macro="">
      <xdr:nvCxnSpPr>
        <xdr:cNvPr id="364" name="直線コネクタ 363"/>
        <xdr:cNvCxnSpPr/>
      </xdr:nvCxnSpPr>
      <xdr:spPr>
        <a:xfrm>
          <a:off x="10388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34851</xdr:rowOff>
    </xdr:from>
    <xdr:ext cx="469744" cy="259045"/>
    <xdr:sp macro="" textlink="">
      <xdr:nvSpPr>
        <xdr:cNvPr id="365" name="【市民会館】&#10;一人当たり面積最大値テキスト"/>
        <xdr:cNvSpPr txBox="1"/>
      </xdr:nvSpPr>
      <xdr:spPr>
        <a:xfrm>
          <a:off x="10515600" y="1700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88174</xdr:rowOff>
    </xdr:from>
    <xdr:to>
      <xdr:col>55</xdr:col>
      <xdr:colOff>88900</xdr:colOff>
      <xdr:row>100</xdr:row>
      <xdr:rowOff>88174</xdr:rowOff>
    </xdr:to>
    <xdr:cxnSp macro="">
      <xdr:nvCxnSpPr>
        <xdr:cNvPr id="366" name="直線コネクタ 365"/>
        <xdr:cNvCxnSpPr/>
      </xdr:nvCxnSpPr>
      <xdr:spPr>
        <a:xfrm>
          <a:off x="10388600" y="1723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99621</xdr:rowOff>
    </xdr:from>
    <xdr:ext cx="469744" cy="259045"/>
    <xdr:sp macro="" textlink="">
      <xdr:nvSpPr>
        <xdr:cNvPr id="367" name="【市民会館】&#10;一人当たり面積平均値テキスト"/>
        <xdr:cNvSpPr txBox="1"/>
      </xdr:nvSpPr>
      <xdr:spPr>
        <a:xfrm>
          <a:off x="10515600" y="1827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121194</xdr:rowOff>
    </xdr:from>
    <xdr:to>
      <xdr:col>55</xdr:col>
      <xdr:colOff>50800</xdr:colOff>
      <xdr:row>107</xdr:row>
      <xdr:rowOff>51344</xdr:rowOff>
    </xdr:to>
    <xdr:sp macro="" textlink="">
      <xdr:nvSpPr>
        <xdr:cNvPr id="368" name="フローチャート: 判断 367"/>
        <xdr:cNvSpPr/>
      </xdr:nvSpPr>
      <xdr:spPr>
        <a:xfrm>
          <a:off x="10426700" y="1829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53702</xdr:rowOff>
    </xdr:from>
    <xdr:to>
      <xdr:col>50</xdr:col>
      <xdr:colOff>165100</xdr:colOff>
      <xdr:row>106</xdr:row>
      <xdr:rowOff>155302</xdr:rowOff>
    </xdr:to>
    <xdr:sp macro="" textlink="">
      <xdr:nvSpPr>
        <xdr:cNvPr id="369" name="フローチャート: 判断 368"/>
        <xdr:cNvSpPr/>
      </xdr:nvSpPr>
      <xdr:spPr>
        <a:xfrm>
          <a:off x="9588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379</xdr:rowOff>
    </xdr:from>
    <xdr:ext cx="469744" cy="259045"/>
    <xdr:sp macro="" textlink="">
      <xdr:nvSpPr>
        <xdr:cNvPr id="370" name="n_1aveValue【市民会館】&#10;一人当たり面積"/>
        <xdr:cNvSpPr txBox="1"/>
      </xdr:nvSpPr>
      <xdr:spPr>
        <a:xfrm>
          <a:off x="93917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24312</xdr:rowOff>
    </xdr:from>
    <xdr:to>
      <xdr:col>46</xdr:col>
      <xdr:colOff>38100</xdr:colOff>
      <xdr:row>106</xdr:row>
      <xdr:rowOff>125912</xdr:rowOff>
    </xdr:to>
    <xdr:sp macro="" textlink="">
      <xdr:nvSpPr>
        <xdr:cNvPr id="371" name="フローチャート: 判断 370"/>
        <xdr:cNvSpPr/>
      </xdr:nvSpPr>
      <xdr:spPr>
        <a:xfrm>
          <a:off x="8699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142439</xdr:rowOff>
    </xdr:from>
    <xdr:ext cx="469744" cy="259045"/>
    <xdr:sp macro="" textlink="">
      <xdr:nvSpPr>
        <xdr:cNvPr id="372" name="n_2aveValue【市民会館】&#10;一人当たり面積"/>
        <xdr:cNvSpPr txBox="1"/>
      </xdr:nvSpPr>
      <xdr:spPr>
        <a:xfrm>
          <a:off x="8515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135889</xdr:rowOff>
    </xdr:from>
    <xdr:to>
      <xdr:col>41</xdr:col>
      <xdr:colOff>101600</xdr:colOff>
      <xdr:row>106</xdr:row>
      <xdr:rowOff>66039</xdr:rowOff>
    </xdr:to>
    <xdr:sp macro="" textlink="">
      <xdr:nvSpPr>
        <xdr:cNvPr id="373" name="フローチャート: 判断 372"/>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82566</xdr:rowOff>
    </xdr:from>
    <xdr:ext cx="469744" cy="259045"/>
    <xdr:sp macro="" textlink="">
      <xdr:nvSpPr>
        <xdr:cNvPr id="374" name="n_3aveValue【市民会館】&#10;一人当たり面積"/>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111398</xdr:rowOff>
    </xdr:from>
    <xdr:to>
      <xdr:col>50</xdr:col>
      <xdr:colOff>165100</xdr:colOff>
      <xdr:row>109</xdr:row>
      <xdr:rowOff>41548</xdr:rowOff>
    </xdr:to>
    <xdr:sp macro="" textlink="">
      <xdr:nvSpPr>
        <xdr:cNvPr id="380" name="楕円 379"/>
        <xdr:cNvSpPr/>
      </xdr:nvSpPr>
      <xdr:spPr>
        <a:xfrm>
          <a:off x="9588500" y="1862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109</xdr:row>
      <xdr:rowOff>32675</xdr:rowOff>
    </xdr:from>
    <xdr:ext cx="469744" cy="259045"/>
    <xdr:sp macro="" textlink="">
      <xdr:nvSpPr>
        <xdr:cNvPr id="381" name="n_1mainValue【市民会館】&#10;一人当たり面積"/>
        <xdr:cNvSpPr txBox="1"/>
      </xdr:nvSpPr>
      <xdr:spPr>
        <a:xfrm>
          <a:off x="9391727" y="1872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3" name="正方形/長方形 3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4" name="正方形/長方形 3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5" name="正方形/長方形 3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6" name="正方形/長方形 3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7" name="正方形/長方形 3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8" name="正方形/長方形 3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正方形/長方形 38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8" name="正方形/長方形 3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9" name="正方形/長方形 3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0" name="正方形/長方形 3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1" name="正方形/長方形 4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2" name="正方形/長方形 4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3" name="正方形/長方形 4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4" name="正方形/長方形 4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6" name="正方形/長方形 4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7" name="正方形/長方形 4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8" name="正方形/長方形 4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9" name="正方形/長方形 4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0" name="正方形/長方形 4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1" name="正方形/長方形 4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2" name="正方形/長方形 4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3" name="正方形/長方形 41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4" name="正方形/長方形 4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5" name="正方形/長方形 4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6" name="正方形/長方形 4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7" name="正方形/長方形 4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8" name="正方形/長方形 4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9" name="正方形/長方形 4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0" name="正方形/長方形 4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1" name="正方形/長方形 42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2" name="正方形/長方形 4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3" name="正方形/長方形 4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4" name="正方形/長方形 4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5" name="正方形/長方形 4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6" name="正方形/長方形 4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7" name="正方形/長方形 4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8" name="正方形/長方形 4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9" name="正方形/長方形 42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0" name="正方形/長方形 4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1" name="正方形/長方形 4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2" name="正方形/長方形 4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3" name="正方形/長方形 4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4" name="正方形/長方形 4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5" name="正方形/長方形 4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6" name="正方形/長方形 4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7" name="正方形/長方形 4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8" name="テキスト ボックス 4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9" name="直線コネクタ 4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40" name="直線コネクタ 43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41" name="テキスト ボックス 44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42" name="直線コネクタ 44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43" name="テキスト ボックス 44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44" name="直線コネクタ 44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45" name="テキスト ボックス 44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46" name="直線コネクタ 44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47" name="テキスト ボックス 44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48" name="直線コネクタ 44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49" name="テキスト ボックス 44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0" name="直線コネクタ 4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1" name="テキスト ボックス 45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53" name="直線コネクタ 452"/>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54"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55" name="直線コネクタ 45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56"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57" name="直線コネクタ 456"/>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458" name="【庁舎】&#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459" name="フローチャート: 判断 458"/>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460" name="フローチャート: 判断 459"/>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165116</xdr:rowOff>
    </xdr:from>
    <xdr:ext cx="405111" cy="259045"/>
    <xdr:sp macro="" textlink="">
      <xdr:nvSpPr>
        <xdr:cNvPr id="461" name="n_1aveValue【庁舎】&#10;有形固定資産減価償却率"/>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462" name="フローチャート: 判断 461"/>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165116</xdr:rowOff>
    </xdr:from>
    <xdr:ext cx="405111" cy="259045"/>
    <xdr:sp macro="" textlink="">
      <xdr:nvSpPr>
        <xdr:cNvPr id="463" name="n_2aveValue【庁舎】&#10;有形固定資産減価償却率"/>
        <xdr:cNvSpPr txBox="1"/>
      </xdr:nvSpPr>
      <xdr:spPr>
        <a:xfrm>
          <a:off x="14389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464" name="フローチャート: 判断 463"/>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xdr:rowOff>
    </xdr:from>
    <xdr:ext cx="405111" cy="259045"/>
    <xdr:sp macro="" textlink="">
      <xdr:nvSpPr>
        <xdr:cNvPr id="465" name="n_3aveValue【庁舎】&#10;有形固定資産減価償却率"/>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66" name="テキスト ボックス 4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7" name="テキスト ボックス 4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8" name="テキスト ボックス 4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9" name="テキスト ボックス 4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0" name="テキスト ボックス 4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106680</xdr:rowOff>
    </xdr:from>
    <xdr:to>
      <xdr:col>81</xdr:col>
      <xdr:colOff>101600</xdr:colOff>
      <xdr:row>102</xdr:row>
      <xdr:rowOff>36830</xdr:rowOff>
    </xdr:to>
    <xdr:sp macro="" textlink="">
      <xdr:nvSpPr>
        <xdr:cNvPr id="471" name="楕円 470"/>
        <xdr:cNvSpPr/>
      </xdr:nvSpPr>
      <xdr:spPr>
        <a:xfrm>
          <a:off x="15430500" y="1742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53357</xdr:rowOff>
    </xdr:from>
    <xdr:ext cx="405111" cy="259045"/>
    <xdr:sp macro="" textlink="">
      <xdr:nvSpPr>
        <xdr:cNvPr id="472" name="n_1mainValue【庁舎】&#10;有形固定資産減価償却率"/>
        <xdr:cNvSpPr txBox="1"/>
      </xdr:nvSpPr>
      <xdr:spPr>
        <a:xfrm>
          <a:off x="15266044" y="1719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3" name="正方形/長方形 4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4" name="正方形/長方形 4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5" name="正方形/長方形 4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6" name="正方形/長方形 4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7" name="正方形/長方形 4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8" name="正方形/長方形 4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9" name="正方形/長方形 4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0" name="正方形/長方形 4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1" name="テキスト ボックス 4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2" name="直線コネクタ 4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83" name="直線コネクタ 48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84" name="テキスト ボックス 48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85" name="直線コネクタ 48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86" name="テキスト ボックス 48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87" name="直線コネクタ 48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88" name="テキスト ボックス 48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89" name="直線コネクタ 48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0" name="テキスト ボックス 48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1" name="直線コネクタ 49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92" name="テキスト ボックス 49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93" name="直線コネクタ 49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494" name="テキスト ボックス 493"/>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5" name="直線コネクタ 4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96" name="テキスト ボックス 49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498" name="直線コネクタ 497"/>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499"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500" name="直線コネクタ 499"/>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501"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502" name="直線コネクタ 501"/>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16727</xdr:rowOff>
    </xdr:from>
    <xdr:ext cx="469744" cy="259045"/>
    <xdr:sp macro="" textlink="">
      <xdr:nvSpPr>
        <xdr:cNvPr id="503" name="【庁舎】&#10;一人当たり面積平均値テキスト"/>
        <xdr:cNvSpPr txBox="1"/>
      </xdr:nvSpPr>
      <xdr:spPr>
        <a:xfrm>
          <a:off x="22199600" y="1853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504" name="フローチャート: 判断 503"/>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505" name="フローチャート: 判断 504"/>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506" name="n_1aveValue【庁舎】&#10;一人当たり面積"/>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507" name="フローチャート: 判断 506"/>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508" name="n_2aveValue【庁舎】&#10;一人当たり面積"/>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509" name="フローチャート: 判断 508"/>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510" name="n_3aveValue【庁舎】&#10;一人当たり面積"/>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1" name="テキスト ボックス 5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2" name="テキスト ボックス 5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3" name="テキスト ボックス 5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4" name="テキスト ボックス 5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5" name="テキスト ボックス 5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91694</xdr:rowOff>
    </xdr:from>
    <xdr:to>
      <xdr:col>112</xdr:col>
      <xdr:colOff>38100</xdr:colOff>
      <xdr:row>109</xdr:row>
      <xdr:rowOff>21844</xdr:rowOff>
    </xdr:to>
    <xdr:sp macro="" textlink="">
      <xdr:nvSpPr>
        <xdr:cNvPr id="516" name="楕円 515"/>
        <xdr:cNvSpPr/>
      </xdr:nvSpPr>
      <xdr:spPr>
        <a:xfrm>
          <a:off x="21272500" y="186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109</xdr:row>
      <xdr:rowOff>12971</xdr:rowOff>
    </xdr:from>
    <xdr:ext cx="469744" cy="259045"/>
    <xdr:sp macro="" textlink="">
      <xdr:nvSpPr>
        <xdr:cNvPr id="517" name="n_1mainValue【庁舎】&#10;一人当たり面積"/>
        <xdr:cNvSpPr txBox="1"/>
      </xdr:nvSpPr>
      <xdr:spPr>
        <a:xfrm>
          <a:off x="21075727" y="1870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8" name="正方形/長方形 5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9" name="正方形/長方形 5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0" name="テキスト ボックス 5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施設類型別ストック情報分析表①のとおり</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ckup/203_220/00_&#36001;&#25919;&#20418;_203_220_215/&#36001;&#25919;&#29366;&#27841;&#36039;&#26009;&#38598;1/H30/&#31532;&#65298;&#22238;/&#12304;&#36001;&#25919;&#29366;&#27841;&#36039;&#26009;&#38598;&#12305;_016641_&#27161;&#33590;&#30010;_2018/&#12304;&#36001;&#25919;&#29366;&#27841;&#36039;&#26009;&#38598;&#12305;_016641_&#27161;&#33590;&#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N51">
            <v>26.4</v>
          </cell>
        </row>
        <row r="53">
          <cell r="CN53">
            <v>69.3</v>
          </cell>
        </row>
        <row r="55">
          <cell r="AN55" t="str">
            <v>類似団体内平均値</v>
          </cell>
          <cell r="CN55">
            <v>0</v>
          </cell>
        </row>
        <row r="57">
          <cell r="CN57">
            <v>58.3</v>
          </cell>
        </row>
        <row r="72">
          <cell r="BP72" t="str">
            <v>H26</v>
          </cell>
          <cell r="BX72" t="str">
            <v>H27</v>
          </cell>
          <cell r="CF72" t="str">
            <v>H28</v>
          </cell>
          <cell r="CN72" t="str">
            <v>H29</v>
          </cell>
          <cell r="CV72" t="str">
            <v>H30</v>
          </cell>
        </row>
        <row r="73">
          <cell r="AN73" t="str">
            <v>当該団体値</v>
          </cell>
          <cell r="BP73">
            <v>42.3</v>
          </cell>
          <cell r="BX73">
            <v>27.9</v>
          </cell>
          <cell r="CF73">
            <v>20.9</v>
          </cell>
          <cell r="CN73">
            <v>26.4</v>
          </cell>
          <cell r="CV73">
            <v>20.5</v>
          </cell>
        </row>
        <row r="75">
          <cell r="BP75">
            <v>10.7</v>
          </cell>
          <cell r="BX75">
            <v>10.3</v>
          </cell>
          <cell r="CF75">
            <v>10</v>
          </cell>
          <cell r="CN75">
            <v>9.5</v>
          </cell>
          <cell r="CV75">
            <v>9.3000000000000007</v>
          </cell>
        </row>
        <row r="77">
          <cell r="AN77" t="str">
            <v>類似団体内平均値</v>
          </cell>
          <cell r="BP77">
            <v>0</v>
          </cell>
          <cell r="BX77">
            <v>0</v>
          </cell>
          <cell r="CF77">
            <v>0</v>
          </cell>
          <cell r="CN77">
            <v>0</v>
          </cell>
          <cell r="CV77">
            <v>0</v>
          </cell>
        </row>
        <row r="79">
          <cell r="BP79">
            <v>9.1</v>
          </cell>
          <cell r="BX79">
            <v>8.6</v>
          </cell>
          <cell r="CF79">
            <v>8.5</v>
          </cell>
          <cell r="CN79">
            <v>8.5</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I1" zoomScale="115" zoomScaleNormal="115" workbookViewId="0">
      <selection activeCell="R9" sqref="R9:AT11"/>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11450061</v>
      </c>
      <c r="BO4" s="423"/>
      <c r="BP4" s="423"/>
      <c r="BQ4" s="423"/>
      <c r="BR4" s="423"/>
      <c r="BS4" s="423"/>
      <c r="BT4" s="423"/>
      <c r="BU4" s="424"/>
      <c r="BV4" s="422">
        <v>13556010</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1.4</v>
      </c>
      <c r="CU4" s="604"/>
      <c r="CV4" s="604"/>
      <c r="CW4" s="604"/>
      <c r="CX4" s="604"/>
      <c r="CY4" s="604"/>
      <c r="CZ4" s="604"/>
      <c r="DA4" s="605"/>
      <c r="DB4" s="603">
        <v>2</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11318675</v>
      </c>
      <c r="BO5" s="428"/>
      <c r="BP5" s="428"/>
      <c r="BQ5" s="428"/>
      <c r="BR5" s="428"/>
      <c r="BS5" s="428"/>
      <c r="BT5" s="428"/>
      <c r="BU5" s="429"/>
      <c r="BV5" s="427">
        <v>13384965</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85.2</v>
      </c>
      <c r="CU5" s="398"/>
      <c r="CV5" s="398"/>
      <c r="CW5" s="398"/>
      <c r="CX5" s="398"/>
      <c r="CY5" s="398"/>
      <c r="CZ5" s="398"/>
      <c r="DA5" s="399"/>
      <c r="DB5" s="397">
        <v>82.3</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131386</v>
      </c>
      <c r="BO6" s="428"/>
      <c r="BP6" s="428"/>
      <c r="BQ6" s="428"/>
      <c r="BR6" s="428"/>
      <c r="BS6" s="428"/>
      <c r="BT6" s="428"/>
      <c r="BU6" s="429"/>
      <c r="BV6" s="427">
        <v>171045</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88.6</v>
      </c>
      <c r="CU6" s="578"/>
      <c r="CV6" s="578"/>
      <c r="CW6" s="578"/>
      <c r="CX6" s="578"/>
      <c r="CY6" s="578"/>
      <c r="CZ6" s="578"/>
      <c r="DA6" s="579"/>
      <c r="DB6" s="577">
        <v>85.6</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48621</v>
      </c>
      <c r="BO7" s="428"/>
      <c r="BP7" s="428"/>
      <c r="BQ7" s="428"/>
      <c r="BR7" s="428"/>
      <c r="BS7" s="428"/>
      <c r="BT7" s="428"/>
      <c r="BU7" s="429"/>
      <c r="BV7" s="427">
        <v>52878</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5741194</v>
      </c>
      <c r="CU7" s="428"/>
      <c r="CV7" s="428"/>
      <c r="CW7" s="428"/>
      <c r="CX7" s="428"/>
      <c r="CY7" s="428"/>
      <c r="CZ7" s="428"/>
      <c r="DA7" s="429"/>
      <c r="DB7" s="427">
        <v>5857173</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82765</v>
      </c>
      <c r="BO8" s="428"/>
      <c r="BP8" s="428"/>
      <c r="BQ8" s="428"/>
      <c r="BR8" s="428"/>
      <c r="BS8" s="428"/>
      <c r="BT8" s="428"/>
      <c r="BU8" s="429"/>
      <c r="BV8" s="427">
        <v>118167</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0.21</v>
      </c>
      <c r="CU8" s="541"/>
      <c r="CV8" s="541"/>
      <c r="CW8" s="541"/>
      <c r="CX8" s="541"/>
      <c r="CY8" s="541"/>
      <c r="CZ8" s="541"/>
      <c r="DA8" s="542"/>
      <c r="DB8" s="540">
        <v>0.2</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7742</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-35402</v>
      </c>
      <c r="BO9" s="428"/>
      <c r="BP9" s="428"/>
      <c r="BQ9" s="428"/>
      <c r="BR9" s="428"/>
      <c r="BS9" s="428"/>
      <c r="BT9" s="428"/>
      <c r="BU9" s="429"/>
      <c r="BV9" s="427">
        <v>30413</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11.7</v>
      </c>
      <c r="CU9" s="398"/>
      <c r="CV9" s="398"/>
      <c r="CW9" s="398"/>
      <c r="CX9" s="398"/>
      <c r="CY9" s="398"/>
      <c r="CZ9" s="398"/>
      <c r="DA9" s="399"/>
      <c r="DB9" s="397">
        <v>12.5</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8285</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624925</v>
      </c>
      <c r="BO10" s="428"/>
      <c r="BP10" s="428"/>
      <c r="BQ10" s="428"/>
      <c r="BR10" s="428"/>
      <c r="BS10" s="428"/>
      <c r="BT10" s="428"/>
      <c r="BU10" s="429"/>
      <c r="BV10" s="427">
        <v>510718</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121</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7619</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109</v>
      </c>
      <c r="AV12" s="485"/>
      <c r="AW12" s="485"/>
      <c r="AX12" s="485"/>
      <c r="AY12" s="407" t="s">
        <v>135</v>
      </c>
      <c r="AZ12" s="408"/>
      <c r="BA12" s="408"/>
      <c r="BB12" s="408"/>
      <c r="BC12" s="408"/>
      <c r="BD12" s="408"/>
      <c r="BE12" s="408"/>
      <c r="BF12" s="408"/>
      <c r="BG12" s="408"/>
      <c r="BH12" s="408"/>
      <c r="BI12" s="408"/>
      <c r="BJ12" s="408"/>
      <c r="BK12" s="408"/>
      <c r="BL12" s="408"/>
      <c r="BM12" s="409"/>
      <c r="BN12" s="427">
        <v>680000</v>
      </c>
      <c r="BO12" s="428"/>
      <c r="BP12" s="428"/>
      <c r="BQ12" s="428"/>
      <c r="BR12" s="428"/>
      <c r="BS12" s="428"/>
      <c r="BT12" s="428"/>
      <c r="BU12" s="429"/>
      <c r="BV12" s="427">
        <v>550000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129</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7532</v>
      </c>
      <c r="S13" s="531"/>
      <c r="T13" s="531"/>
      <c r="U13" s="531"/>
      <c r="V13" s="532"/>
      <c r="W13" s="518" t="s">
        <v>139</v>
      </c>
      <c r="X13" s="440"/>
      <c r="Y13" s="440"/>
      <c r="Z13" s="440"/>
      <c r="AA13" s="440"/>
      <c r="AB13" s="441"/>
      <c r="AC13" s="403">
        <v>1262</v>
      </c>
      <c r="AD13" s="404"/>
      <c r="AE13" s="404"/>
      <c r="AF13" s="404"/>
      <c r="AG13" s="405"/>
      <c r="AH13" s="403">
        <v>1383</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-90477</v>
      </c>
      <c r="BO13" s="428"/>
      <c r="BP13" s="428"/>
      <c r="BQ13" s="428"/>
      <c r="BR13" s="428"/>
      <c r="BS13" s="428"/>
      <c r="BT13" s="428"/>
      <c r="BU13" s="429"/>
      <c r="BV13" s="427">
        <v>-8869</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9.3000000000000007</v>
      </c>
      <c r="CU13" s="398"/>
      <c r="CV13" s="398"/>
      <c r="CW13" s="398"/>
      <c r="CX13" s="398"/>
      <c r="CY13" s="398"/>
      <c r="CZ13" s="398"/>
      <c r="DA13" s="399"/>
      <c r="DB13" s="397">
        <v>9.5</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7728</v>
      </c>
      <c r="S14" s="531"/>
      <c r="T14" s="531"/>
      <c r="U14" s="531"/>
      <c r="V14" s="532"/>
      <c r="W14" s="533"/>
      <c r="X14" s="443"/>
      <c r="Y14" s="443"/>
      <c r="Z14" s="443"/>
      <c r="AA14" s="443"/>
      <c r="AB14" s="444"/>
      <c r="AC14" s="523">
        <v>32.1</v>
      </c>
      <c r="AD14" s="524"/>
      <c r="AE14" s="524"/>
      <c r="AF14" s="524"/>
      <c r="AG14" s="525"/>
      <c r="AH14" s="523">
        <v>33.5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v>20.5</v>
      </c>
      <c r="CU14" s="535"/>
      <c r="CV14" s="535"/>
      <c r="CW14" s="535"/>
      <c r="CX14" s="535"/>
      <c r="CY14" s="535"/>
      <c r="CZ14" s="535"/>
      <c r="DA14" s="536"/>
      <c r="DB14" s="534">
        <v>26.4</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146</v>
      </c>
      <c r="N15" s="528"/>
      <c r="O15" s="528"/>
      <c r="P15" s="528"/>
      <c r="Q15" s="529"/>
      <c r="R15" s="530">
        <v>7645</v>
      </c>
      <c r="S15" s="531"/>
      <c r="T15" s="531"/>
      <c r="U15" s="531"/>
      <c r="V15" s="532"/>
      <c r="W15" s="518" t="s">
        <v>147</v>
      </c>
      <c r="X15" s="440"/>
      <c r="Y15" s="440"/>
      <c r="Z15" s="440"/>
      <c r="AA15" s="440"/>
      <c r="AB15" s="441"/>
      <c r="AC15" s="403">
        <v>494</v>
      </c>
      <c r="AD15" s="404"/>
      <c r="AE15" s="404"/>
      <c r="AF15" s="404"/>
      <c r="AG15" s="405"/>
      <c r="AH15" s="403">
        <v>517</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1185945</v>
      </c>
      <c r="BO15" s="423"/>
      <c r="BP15" s="423"/>
      <c r="BQ15" s="423"/>
      <c r="BR15" s="423"/>
      <c r="BS15" s="423"/>
      <c r="BT15" s="423"/>
      <c r="BU15" s="424"/>
      <c r="BV15" s="422">
        <v>1126806</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12.6</v>
      </c>
      <c r="AD16" s="524"/>
      <c r="AE16" s="524"/>
      <c r="AF16" s="524"/>
      <c r="AG16" s="525"/>
      <c r="AH16" s="523">
        <v>12.5</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5228587</v>
      </c>
      <c r="BO16" s="428"/>
      <c r="BP16" s="428"/>
      <c r="BQ16" s="428"/>
      <c r="BR16" s="428"/>
      <c r="BS16" s="428"/>
      <c r="BT16" s="428"/>
      <c r="BU16" s="429"/>
      <c r="BV16" s="427">
        <v>5360018</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2178</v>
      </c>
      <c r="AD17" s="404"/>
      <c r="AE17" s="404"/>
      <c r="AF17" s="404"/>
      <c r="AG17" s="405"/>
      <c r="AH17" s="403">
        <v>2234</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1476211</v>
      </c>
      <c r="BO17" s="428"/>
      <c r="BP17" s="428"/>
      <c r="BQ17" s="428"/>
      <c r="BR17" s="428"/>
      <c r="BS17" s="428"/>
      <c r="BT17" s="428"/>
      <c r="BU17" s="429"/>
      <c r="BV17" s="427">
        <v>1395589</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1099.3699999999999</v>
      </c>
      <c r="M18" s="492"/>
      <c r="N18" s="492"/>
      <c r="O18" s="492"/>
      <c r="P18" s="492"/>
      <c r="Q18" s="492"/>
      <c r="R18" s="493"/>
      <c r="S18" s="493"/>
      <c r="T18" s="493"/>
      <c r="U18" s="493"/>
      <c r="V18" s="494"/>
      <c r="W18" s="508"/>
      <c r="X18" s="509"/>
      <c r="Y18" s="509"/>
      <c r="Z18" s="509"/>
      <c r="AA18" s="509"/>
      <c r="AB18" s="519"/>
      <c r="AC18" s="391">
        <v>55.4</v>
      </c>
      <c r="AD18" s="392"/>
      <c r="AE18" s="392"/>
      <c r="AF18" s="392"/>
      <c r="AG18" s="495"/>
      <c r="AH18" s="391">
        <v>54</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4926146</v>
      </c>
      <c r="BO18" s="428"/>
      <c r="BP18" s="428"/>
      <c r="BQ18" s="428"/>
      <c r="BR18" s="428"/>
      <c r="BS18" s="428"/>
      <c r="BT18" s="428"/>
      <c r="BU18" s="429"/>
      <c r="BV18" s="427">
        <v>4908713</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7</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8052081</v>
      </c>
      <c r="BO19" s="428"/>
      <c r="BP19" s="428"/>
      <c r="BQ19" s="428"/>
      <c r="BR19" s="428"/>
      <c r="BS19" s="428"/>
      <c r="BT19" s="428"/>
      <c r="BU19" s="429"/>
      <c r="BV19" s="427">
        <v>8076888</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3281</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11719682</v>
      </c>
      <c r="BO23" s="428"/>
      <c r="BP23" s="428"/>
      <c r="BQ23" s="428"/>
      <c r="BR23" s="428"/>
      <c r="BS23" s="428"/>
      <c r="BT23" s="428"/>
      <c r="BU23" s="429"/>
      <c r="BV23" s="427">
        <v>11674283</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8430</v>
      </c>
      <c r="R24" s="404"/>
      <c r="S24" s="404"/>
      <c r="T24" s="404"/>
      <c r="U24" s="404"/>
      <c r="V24" s="405"/>
      <c r="W24" s="469"/>
      <c r="X24" s="460"/>
      <c r="Y24" s="461"/>
      <c r="Z24" s="400" t="s">
        <v>171</v>
      </c>
      <c r="AA24" s="401"/>
      <c r="AB24" s="401"/>
      <c r="AC24" s="401"/>
      <c r="AD24" s="401"/>
      <c r="AE24" s="401"/>
      <c r="AF24" s="401"/>
      <c r="AG24" s="402"/>
      <c r="AH24" s="403">
        <v>148</v>
      </c>
      <c r="AI24" s="404"/>
      <c r="AJ24" s="404"/>
      <c r="AK24" s="404"/>
      <c r="AL24" s="405"/>
      <c r="AM24" s="403">
        <v>447552</v>
      </c>
      <c r="AN24" s="404"/>
      <c r="AO24" s="404"/>
      <c r="AP24" s="404"/>
      <c r="AQ24" s="404"/>
      <c r="AR24" s="405"/>
      <c r="AS24" s="403">
        <v>3024</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11015567</v>
      </c>
      <c r="BO24" s="428"/>
      <c r="BP24" s="428"/>
      <c r="BQ24" s="428"/>
      <c r="BR24" s="428"/>
      <c r="BS24" s="428"/>
      <c r="BT24" s="428"/>
      <c r="BU24" s="429"/>
      <c r="BV24" s="427">
        <v>10941233</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1</v>
      </c>
      <c r="M25" s="404"/>
      <c r="N25" s="404"/>
      <c r="O25" s="404"/>
      <c r="P25" s="405"/>
      <c r="Q25" s="403">
        <v>7000</v>
      </c>
      <c r="R25" s="404"/>
      <c r="S25" s="404"/>
      <c r="T25" s="404"/>
      <c r="U25" s="404"/>
      <c r="V25" s="405"/>
      <c r="W25" s="469"/>
      <c r="X25" s="460"/>
      <c r="Y25" s="461"/>
      <c r="Z25" s="400" t="s">
        <v>174</v>
      </c>
      <c r="AA25" s="401"/>
      <c r="AB25" s="401"/>
      <c r="AC25" s="401"/>
      <c r="AD25" s="401"/>
      <c r="AE25" s="401"/>
      <c r="AF25" s="401"/>
      <c r="AG25" s="402"/>
      <c r="AH25" s="403" t="s">
        <v>175</v>
      </c>
      <c r="AI25" s="404"/>
      <c r="AJ25" s="404"/>
      <c r="AK25" s="404"/>
      <c r="AL25" s="405"/>
      <c r="AM25" s="403" t="s">
        <v>129</v>
      </c>
      <c r="AN25" s="404"/>
      <c r="AO25" s="404"/>
      <c r="AP25" s="404"/>
      <c r="AQ25" s="404"/>
      <c r="AR25" s="405"/>
      <c r="AS25" s="403" t="s">
        <v>129</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90122</v>
      </c>
      <c r="BO25" s="423"/>
      <c r="BP25" s="423"/>
      <c r="BQ25" s="423"/>
      <c r="BR25" s="423"/>
      <c r="BS25" s="423"/>
      <c r="BT25" s="423"/>
      <c r="BU25" s="424"/>
      <c r="BV25" s="422">
        <v>88156</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177</v>
      </c>
      <c r="F26" s="401"/>
      <c r="G26" s="401"/>
      <c r="H26" s="401"/>
      <c r="I26" s="401"/>
      <c r="J26" s="401"/>
      <c r="K26" s="402"/>
      <c r="L26" s="403">
        <v>1</v>
      </c>
      <c r="M26" s="404"/>
      <c r="N26" s="404"/>
      <c r="O26" s="404"/>
      <c r="P26" s="405"/>
      <c r="Q26" s="403">
        <v>6320</v>
      </c>
      <c r="R26" s="404"/>
      <c r="S26" s="404"/>
      <c r="T26" s="404"/>
      <c r="U26" s="404"/>
      <c r="V26" s="405"/>
      <c r="W26" s="469"/>
      <c r="X26" s="460"/>
      <c r="Y26" s="461"/>
      <c r="Z26" s="400" t="s">
        <v>178</v>
      </c>
      <c r="AA26" s="482"/>
      <c r="AB26" s="482"/>
      <c r="AC26" s="482"/>
      <c r="AD26" s="482"/>
      <c r="AE26" s="482"/>
      <c r="AF26" s="482"/>
      <c r="AG26" s="483"/>
      <c r="AH26" s="403">
        <v>1</v>
      </c>
      <c r="AI26" s="404"/>
      <c r="AJ26" s="404"/>
      <c r="AK26" s="404"/>
      <c r="AL26" s="405"/>
      <c r="AM26" s="403" t="s">
        <v>179</v>
      </c>
      <c r="AN26" s="404"/>
      <c r="AO26" s="404"/>
      <c r="AP26" s="404"/>
      <c r="AQ26" s="404"/>
      <c r="AR26" s="405"/>
      <c r="AS26" s="403" t="s">
        <v>179</v>
      </c>
      <c r="AT26" s="404"/>
      <c r="AU26" s="404"/>
      <c r="AV26" s="404"/>
      <c r="AW26" s="404"/>
      <c r="AX26" s="406"/>
      <c r="AY26" s="436" t="s">
        <v>180</v>
      </c>
      <c r="AZ26" s="437"/>
      <c r="BA26" s="437"/>
      <c r="BB26" s="437"/>
      <c r="BC26" s="437"/>
      <c r="BD26" s="437"/>
      <c r="BE26" s="437"/>
      <c r="BF26" s="437"/>
      <c r="BG26" s="437"/>
      <c r="BH26" s="437"/>
      <c r="BI26" s="437"/>
      <c r="BJ26" s="437"/>
      <c r="BK26" s="437"/>
      <c r="BL26" s="437"/>
      <c r="BM26" s="438"/>
      <c r="BN26" s="427" t="s">
        <v>137</v>
      </c>
      <c r="BO26" s="428"/>
      <c r="BP26" s="428"/>
      <c r="BQ26" s="428"/>
      <c r="BR26" s="428"/>
      <c r="BS26" s="428"/>
      <c r="BT26" s="428"/>
      <c r="BU26" s="429"/>
      <c r="BV26" s="427" t="s">
        <v>137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181</v>
      </c>
      <c r="F27" s="401"/>
      <c r="G27" s="401"/>
      <c r="H27" s="401"/>
      <c r="I27" s="401"/>
      <c r="J27" s="401"/>
      <c r="K27" s="402"/>
      <c r="L27" s="403">
        <v>1</v>
      </c>
      <c r="M27" s="404"/>
      <c r="N27" s="404"/>
      <c r="O27" s="404"/>
      <c r="P27" s="405"/>
      <c r="Q27" s="403">
        <v>3000</v>
      </c>
      <c r="R27" s="404"/>
      <c r="S27" s="404"/>
      <c r="T27" s="404"/>
      <c r="U27" s="404"/>
      <c r="V27" s="405"/>
      <c r="W27" s="469"/>
      <c r="X27" s="460"/>
      <c r="Y27" s="461"/>
      <c r="Z27" s="400" t="s">
        <v>182</v>
      </c>
      <c r="AA27" s="401"/>
      <c r="AB27" s="401"/>
      <c r="AC27" s="401"/>
      <c r="AD27" s="401"/>
      <c r="AE27" s="401"/>
      <c r="AF27" s="401"/>
      <c r="AG27" s="402"/>
      <c r="AH27" s="403">
        <v>4</v>
      </c>
      <c r="AI27" s="404"/>
      <c r="AJ27" s="404"/>
      <c r="AK27" s="404"/>
      <c r="AL27" s="405"/>
      <c r="AM27" s="403">
        <v>13443</v>
      </c>
      <c r="AN27" s="404"/>
      <c r="AO27" s="404"/>
      <c r="AP27" s="404"/>
      <c r="AQ27" s="404"/>
      <c r="AR27" s="405"/>
      <c r="AS27" s="403">
        <v>3361</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v>316285</v>
      </c>
      <c r="BO27" s="431"/>
      <c r="BP27" s="431"/>
      <c r="BQ27" s="431"/>
      <c r="BR27" s="431"/>
      <c r="BS27" s="431"/>
      <c r="BT27" s="431"/>
      <c r="BU27" s="432"/>
      <c r="BV27" s="430">
        <v>316278</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184</v>
      </c>
      <c r="F28" s="401"/>
      <c r="G28" s="401"/>
      <c r="H28" s="401"/>
      <c r="I28" s="401"/>
      <c r="J28" s="401"/>
      <c r="K28" s="402"/>
      <c r="L28" s="403">
        <v>1</v>
      </c>
      <c r="M28" s="404"/>
      <c r="N28" s="404"/>
      <c r="O28" s="404"/>
      <c r="P28" s="405"/>
      <c r="Q28" s="403">
        <v>2400</v>
      </c>
      <c r="R28" s="404"/>
      <c r="S28" s="404"/>
      <c r="T28" s="404"/>
      <c r="U28" s="404"/>
      <c r="V28" s="405"/>
      <c r="W28" s="469"/>
      <c r="X28" s="460"/>
      <c r="Y28" s="461"/>
      <c r="Z28" s="400" t="s">
        <v>185</v>
      </c>
      <c r="AA28" s="401"/>
      <c r="AB28" s="401"/>
      <c r="AC28" s="401"/>
      <c r="AD28" s="401"/>
      <c r="AE28" s="401"/>
      <c r="AF28" s="401"/>
      <c r="AG28" s="402"/>
      <c r="AH28" s="403">
        <v>4</v>
      </c>
      <c r="AI28" s="404"/>
      <c r="AJ28" s="404"/>
      <c r="AK28" s="404"/>
      <c r="AL28" s="405"/>
      <c r="AM28" s="403">
        <v>12004</v>
      </c>
      <c r="AN28" s="404"/>
      <c r="AO28" s="404"/>
      <c r="AP28" s="404"/>
      <c r="AQ28" s="404"/>
      <c r="AR28" s="405"/>
      <c r="AS28" s="403">
        <v>3001</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1699345</v>
      </c>
      <c r="BO28" s="423"/>
      <c r="BP28" s="423"/>
      <c r="BQ28" s="423"/>
      <c r="BR28" s="423"/>
      <c r="BS28" s="423"/>
      <c r="BT28" s="423"/>
      <c r="BU28" s="424"/>
      <c r="BV28" s="422">
        <v>1754420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187</v>
      </c>
      <c r="F29" s="401"/>
      <c r="G29" s="401"/>
      <c r="H29" s="401"/>
      <c r="I29" s="401"/>
      <c r="J29" s="401"/>
      <c r="K29" s="402"/>
      <c r="L29" s="403">
        <v>11</v>
      </c>
      <c r="M29" s="404"/>
      <c r="N29" s="404"/>
      <c r="O29" s="404"/>
      <c r="P29" s="405"/>
      <c r="Q29" s="403">
        <v>1900</v>
      </c>
      <c r="R29" s="404"/>
      <c r="S29" s="404"/>
      <c r="T29" s="404"/>
      <c r="U29" s="404"/>
      <c r="V29" s="405"/>
      <c r="W29" s="470"/>
      <c r="X29" s="471"/>
      <c r="Y29" s="472"/>
      <c r="Z29" s="400" t="s">
        <v>188</v>
      </c>
      <c r="AA29" s="401"/>
      <c r="AB29" s="401"/>
      <c r="AC29" s="401"/>
      <c r="AD29" s="401"/>
      <c r="AE29" s="401"/>
      <c r="AF29" s="401"/>
      <c r="AG29" s="402"/>
      <c r="AH29" s="403">
        <v>156</v>
      </c>
      <c r="AI29" s="404"/>
      <c r="AJ29" s="404"/>
      <c r="AK29" s="404"/>
      <c r="AL29" s="405"/>
      <c r="AM29" s="403">
        <v>472999</v>
      </c>
      <c r="AN29" s="404"/>
      <c r="AO29" s="404"/>
      <c r="AP29" s="404"/>
      <c r="AQ29" s="404"/>
      <c r="AR29" s="405"/>
      <c r="AS29" s="403">
        <v>3032</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849787</v>
      </c>
      <c r="BO29" s="428"/>
      <c r="BP29" s="428"/>
      <c r="BQ29" s="428"/>
      <c r="BR29" s="428"/>
      <c r="BS29" s="428"/>
      <c r="BT29" s="428"/>
      <c r="BU29" s="429"/>
      <c r="BV29" s="427">
        <v>774502</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97.5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1518499</v>
      </c>
      <c r="BO30" s="431"/>
      <c r="BP30" s="431"/>
      <c r="BQ30" s="431"/>
      <c r="BR30" s="431"/>
      <c r="BS30" s="431"/>
      <c r="BT30" s="431"/>
      <c r="BU30" s="432"/>
      <c r="BV30" s="430">
        <v>1444058</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197</v>
      </c>
      <c r="V33" s="390"/>
      <c r="W33" s="389" t="s">
        <v>199</v>
      </c>
      <c r="X33" s="389"/>
      <c r="Y33" s="389"/>
      <c r="Z33" s="389"/>
      <c r="AA33" s="389"/>
      <c r="AB33" s="389"/>
      <c r="AC33" s="389"/>
      <c r="AD33" s="389"/>
      <c r="AE33" s="389"/>
      <c r="AF33" s="389"/>
      <c r="AG33" s="389"/>
      <c r="AH33" s="389"/>
      <c r="AI33" s="389"/>
      <c r="AJ33" s="389"/>
      <c r="AK33" s="389"/>
      <c r="AL33" s="215"/>
      <c r="AM33" s="390" t="s">
        <v>200</v>
      </c>
      <c r="AN33" s="390"/>
      <c r="AO33" s="389" t="s">
        <v>198</v>
      </c>
      <c r="AP33" s="389"/>
      <c r="AQ33" s="389"/>
      <c r="AR33" s="389"/>
      <c r="AS33" s="389"/>
      <c r="AT33" s="389"/>
      <c r="AU33" s="389"/>
      <c r="AV33" s="389"/>
      <c r="AW33" s="389"/>
      <c r="AX33" s="389"/>
      <c r="AY33" s="389"/>
      <c r="AZ33" s="389"/>
      <c r="BA33" s="389"/>
      <c r="BB33" s="389"/>
      <c r="BC33" s="389"/>
      <c r="BD33" s="216"/>
      <c r="BE33" s="389" t="s">
        <v>201</v>
      </c>
      <c r="BF33" s="389"/>
      <c r="BG33" s="389" t="s">
        <v>202</v>
      </c>
      <c r="BH33" s="389"/>
      <c r="BI33" s="389"/>
      <c r="BJ33" s="389"/>
      <c r="BK33" s="389"/>
      <c r="BL33" s="389"/>
      <c r="BM33" s="389"/>
      <c r="BN33" s="389"/>
      <c r="BO33" s="389"/>
      <c r="BP33" s="389"/>
      <c r="BQ33" s="389"/>
      <c r="BR33" s="389"/>
      <c r="BS33" s="389"/>
      <c r="BT33" s="389"/>
      <c r="BU33" s="389"/>
      <c r="BV33" s="216"/>
      <c r="BW33" s="390" t="s">
        <v>201</v>
      </c>
      <c r="BX33" s="390"/>
      <c r="BY33" s="389" t="s">
        <v>203</v>
      </c>
      <c r="BZ33" s="389"/>
      <c r="CA33" s="389"/>
      <c r="CB33" s="389"/>
      <c r="CC33" s="389"/>
      <c r="CD33" s="389"/>
      <c r="CE33" s="389"/>
      <c r="CF33" s="389"/>
      <c r="CG33" s="389"/>
      <c r="CH33" s="389"/>
      <c r="CI33" s="389"/>
      <c r="CJ33" s="389"/>
      <c r="CK33" s="389"/>
      <c r="CL33" s="389"/>
      <c r="CM33" s="389"/>
      <c r="CN33" s="215"/>
      <c r="CO33" s="390" t="s">
        <v>204</v>
      </c>
      <c r="CP33" s="390"/>
      <c r="CQ33" s="389" t="s">
        <v>205</v>
      </c>
      <c r="CR33" s="389"/>
      <c r="CS33" s="389"/>
      <c r="CT33" s="389"/>
      <c r="CU33" s="389"/>
      <c r="CV33" s="389"/>
      <c r="CW33" s="389"/>
      <c r="CX33" s="389"/>
      <c r="CY33" s="389"/>
      <c r="CZ33" s="389"/>
      <c r="DA33" s="389"/>
      <c r="DB33" s="389"/>
      <c r="DC33" s="389"/>
      <c r="DD33" s="389"/>
      <c r="DE33" s="389"/>
      <c r="DF33" s="215"/>
      <c r="DG33" s="388" t="s">
        <v>206</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国民健康保険事業事業勘定特別会計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上水道事業会計</v>
      </c>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IF('各会計、関係団体の財政状況及び健全化判断比率'!B33="","",'各会計、関係団体の財政状況及び健全化判断比率'!B33)</f>
        <v>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9</v>
      </c>
      <c r="BX34" s="386"/>
      <c r="BY34" s="385" t="str">
        <f>IF('各会計、関係団体の財政状況及び健全化判断比率'!B68="","",'各会計、関係団体の財政状況及び健全化判断比率'!B68)</f>
        <v>釧路北部消防事務組合</v>
      </c>
      <c r="BZ34" s="385"/>
      <c r="CA34" s="385"/>
      <c r="CB34" s="385"/>
      <c r="CC34" s="385"/>
      <c r="CD34" s="385"/>
      <c r="CE34" s="385"/>
      <c r="CF34" s="385"/>
      <c r="CG34" s="385"/>
      <c r="CH34" s="385"/>
      <c r="CI34" s="385"/>
      <c r="CJ34" s="385"/>
      <c r="CK34" s="385"/>
      <c r="CL34" s="385"/>
      <c r="CM34" s="385"/>
      <c r="CN34" s="213"/>
      <c r="CO34" s="386">
        <f>IF(CQ34="","",MAX(C34:D43,U34:V43,AM34:AN43,BE34:BF43,BW34:BX43)+1)</f>
        <v>13</v>
      </c>
      <c r="CP34" s="386"/>
      <c r="CQ34" s="385" t="str">
        <f>IF('各会計、関係団体の財政状況及び健全化判断比率'!BS7="","",'各会計、関係団体の財政状況及び健全化判断比率'!BS7)</f>
        <v>株式会社　標茶町観光開発公社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f t="shared" ref="AM35:AM43" si="0">IF(AO35="","",AM34+1)</f>
        <v>6</v>
      </c>
      <c r="AN35" s="386"/>
      <c r="AO35" s="385" t="str">
        <f>IF('各会計、関係団体の財政状況及び健全化判断比率'!B32="","",'各会計、関係団体の財政状況及び健全化判断比率'!B32)</f>
        <v>病院事業会計</v>
      </c>
      <c r="AP35" s="385"/>
      <c r="AQ35" s="385"/>
      <c r="AR35" s="385"/>
      <c r="AS35" s="385"/>
      <c r="AT35" s="385"/>
      <c r="AU35" s="385"/>
      <c r="AV35" s="385"/>
      <c r="AW35" s="385"/>
      <c r="AX35" s="385"/>
      <c r="AY35" s="385"/>
      <c r="AZ35" s="385"/>
      <c r="BA35" s="385"/>
      <c r="BB35" s="385"/>
      <c r="BC35" s="385"/>
      <c r="BD35" s="213"/>
      <c r="BE35" s="386">
        <f t="shared" ref="BE35:BE43" si="1">IF(BG35="","",BE34+1)</f>
        <v>8</v>
      </c>
      <c r="BF35" s="386"/>
      <c r="BG35" s="385" t="str">
        <f>IF('各会計、関係団体の財政状況及び健全化判断比率'!B34="","",'各会計、関係団体の財政状況及び健全化判断比率'!B34)</f>
        <v>簡易水道事業特別会計</v>
      </c>
      <c r="BH35" s="385"/>
      <c r="BI35" s="385"/>
      <c r="BJ35" s="385"/>
      <c r="BK35" s="385"/>
      <c r="BL35" s="385"/>
      <c r="BM35" s="385"/>
      <c r="BN35" s="385"/>
      <c r="BO35" s="385"/>
      <c r="BP35" s="385"/>
      <c r="BQ35" s="385"/>
      <c r="BR35" s="385"/>
      <c r="BS35" s="385"/>
      <c r="BT35" s="385"/>
      <c r="BU35" s="385"/>
      <c r="BV35" s="213"/>
      <c r="BW35" s="386">
        <f t="shared" ref="BW35:BW43" si="2">IF(BY35="","",BW34+1)</f>
        <v>10</v>
      </c>
      <c r="BX35" s="386"/>
      <c r="BY35" s="385" t="str">
        <f>IF('各会計、関係団体の財政状況及び健全化判断比率'!B69="","",'各会計、関係団体の財政状況及び健全化判断比率'!B69)</f>
        <v>釧路公立大学</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11</v>
      </c>
      <c r="BX36" s="386"/>
      <c r="BY36" s="385" t="str">
        <f>IF('各会計、関係団体の財政状況及び健全化判断比率'!B70="","",'各会計、関係団体の財政状況及び健全化判断比率'!B70)</f>
        <v>川上郡衛生処理組合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12</v>
      </c>
      <c r="BX37" s="386"/>
      <c r="BY37" s="385" t="str">
        <f>IF('各会計、関係団体の財政状況及び健全化判断比率'!B71="","",'各会計、関係団体の財政状況及び健全化判断比率'!B71)</f>
        <v>釧路・根室広域地方税滞納整理機構</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6rb96/OVlHxcSNlWSBKrzLh9a0CzCBcxYxltAgYefS5wB7Hck0LhFT/4D0zQ5ZXHmwoQM+1J4S30UbTdTragfQ==" saltValue="ZxIajR2ezf6i4BybsMUa4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R9" sqref="R9:AT11"/>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215</v>
      </c>
      <c r="DI1" s="756"/>
      <c r="DJ1" s="756"/>
      <c r="DK1" s="756"/>
      <c r="DL1" s="756"/>
      <c r="DM1" s="756"/>
      <c r="DN1" s="757"/>
      <c r="DO1" s="225"/>
      <c r="DP1" s="755" t="s">
        <v>216</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218</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219</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220</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221</v>
      </c>
      <c r="S4" s="698"/>
      <c r="T4" s="698"/>
      <c r="U4" s="698"/>
      <c r="V4" s="698"/>
      <c r="W4" s="698"/>
      <c r="X4" s="698"/>
      <c r="Y4" s="699"/>
      <c r="Z4" s="697" t="s">
        <v>222</v>
      </c>
      <c r="AA4" s="698"/>
      <c r="AB4" s="698"/>
      <c r="AC4" s="699"/>
      <c r="AD4" s="697" t="s">
        <v>223</v>
      </c>
      <c r="AE4" s="698"/>
      <c r="AF4" s="698"/>
      <c r="AG4" s="698"/>
      <c r="AH4" s="698"/>
      <c r="AI4" s="698"/>
      <c r="AJ4" s="698"/>
      <c r="AK4" s="699"/>
      <c r="AL4" s="697" t="s">
        <v>222</v>
      </c>
      <c r="AM4" s="698"/>
      <c r="AN4" s="698"/>
      <c r="AO4" s="699"/>
      <c r="AP4" s="758" t="s">
        <v>224</v>
      </c>
      <c r="AQ4" s="758"/>
      <c r="AR4" s="758"/>
      <c r="AS4" s="758"/>
      <c r="AT4" s="758"/>
      <c r="AU4" s="758"/>
      <c r="AV4" s="758"/>
      <c r="AW4" s="758"/>
      <c r="AX4" s="758"/>
      <c r="AY4" s="758"/>
      <c r="AZ4" s="758"/>
      <c r="BA4" s="758"/>
      <c r="BB4" s="758"/>
      <c r="BC4" s="758"/>
      <c r="BD4" s="758"/>
      <c r="BE4" s="758"/>
      <c r="BF4" s="758"/>
      <c r="BG4" s="758" t="s">
        <v>225</v>
      </c>
      <c r="BH4" s="758"/>
      <c r="BI4" s="758"/>
      <c r="BJ4" s="758"/>
      <c r="BK4" s="758"/>
      <c r="BL4" s="758"/>
      <c r="BM4" s="758"/>
      <c r="BN4" s="758"/>
      <c r="BO4" s="758" t="s">
        <v>222</v>
      </c>
      <c r="BP4" s="758"/>
      <c r="BQ4" s="758"/>
      <c r="BR4" s="758"/>
      <c r="BS4" s="758" t="s">
        <v>226</v>
      </c>
      <c r="BT4" s="758"/>
      <c r="BU4" s="758"/>
      <c r="BV4" s="758"/>
      <c r="BW4" s="758"/>
      <c r="BX4" s="758"/>
      <c r="BY4" s="758"/>
      <c r="BZ4" s="758"/>
      <c r="CA4" s="758"/>
      <c r="CB4" s="758"/>
      <c r="CD4" s="740" t="s">
        <v>227</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228</v>
      </c>
      <c r="C5" s="723"/>
      <c r="D5" s="723"/>
      <c r="E5" s="723"/>
      <c r="F5" s="723"/>
      <c r="G5" s="723"/>
      <c r="H5" s="723"/>
      <c r="I5" s="723"/>
      <c r="J5" s="723"/>
      <c r="K5" s="723"/>
      <c r="L5" s="723"/>
      <c r="M5" s="723"/>
      <c r="N5" s="723"/>
      <c r="O5" s="723"/>
      <c r="P5" s="723"/>
      <c r="Q5" s="724"/>
      <c r="R5" s="688">
        <v>1071373</v>
      </c>
      <c r="S5" s="689"/>
      <c r="T5" s="689"/>
      <c r="U5" s="689"/>
      <c r="V5" s="689"/>
      <c r="W5" s="689"/>
      <c r="X5" s="689"/>
      <c r="Y5" s="735"/>
      <c r="Z5" s="753">
        <v>9.4</v>
      </c>
      <c r="AA5" s="753"/>
      <c r="AB5" s="753"/>
      <c r="AC5" s="753"/>
      <c r="AD5" s="754">
        <v>1071373</v>
      </c>
      <c r="AE5" s="754"/>
      <c r="AF5" s="754"/>
      <c r="AG5" s="754"/>
      <c r="AH5" s="754"/>
      <c r="AI5" s="754"/>
      <c r="AJ5" s="754"/>
      <c r="AK5" s="754"/>
      <c r="AL5" s="736">
        <v>19.3</v>
      </c>
      <c r="AM5" s="705"/>
      <c r="AN5" s="705"/>
      <c r="AO5" s="737"/>
      <c r="AP5" s="722" t="s">
        <v>229</v>
      </c>
      <c r="AQ5" s="723"/>
      <c r="AR5" s="723"/>
      <c r="AS5" s="723"/>
      <c r="AT5" s="723"/>
      <c r="AU5" s="723"/>
      <c r="AV5" s="723"/>
      <c r="AW5" s="723"/>
      <c r="AX5" s="723"/>
      <c r="AY5" s="723"/>
      <c r="AZ5" s="723"/>
      <c r="BA5" s="723"/>
      <c r="BB5" s="723"/>
      <c r="BC5" s="723"/>
      <c r="BD5" s="723"/>
      <c r="BE5" s="723"/>
      <c r="BF5" s="724"/>
      <c r="BG5" s="623">
        <v>1067996</v>
      </c>
      <c r="BH5" s="626"/>
      <c r="BI5" s="626"/>
      <c r="BJ5" s="626"/>
      <c r="BK5" s="626"/>
      <c r="BL5" s="626"/>
      <c r="BM5" s="626"/>
      <c r="BN5" s="627"/>
      <c r="BO5" s="685">
        <v>99.7</v>
      </c>
      <c r="BP5" s="685"/>
      <c r="BQ5" s="685"/>
      <c r="BR5" s="685"/>
      <c r="BS5" s="686">
        <v>12600</v>
      </c>
      <c r="BT5" s="686"/>
      <c r="BU5" s="686"/>
      <c r="BV5" s="686"/>
      <c r="BW5" s="686"/>
      <c r="BX5" s="686"/>
      <c r="BY5" s="686"/>
      <c r="BZ5" s="686"/>
      <c r="CA5" s="686"/>
      <c r="CB5" s="727"/>
      <c r="CD5" s="740" t="s">
        <v>224</v>
      </c>
      <c r="CE5" s="741"/>
      <c r="CF5" s="741"/>
      <c r="CG5" s="741"/>
      <c r="CH5" s="741"/>
      <c r="CI5" s="741"/>
      <c r="CJ5" s="741"/>
      <c r="CK5" s="741"/>
      <c r="CL5" s="741"/>
      <c r="CM5" s="741"/>
      <c r="CN5" s="741"/>
      <c r="CO5" s="741"/>
      <c r="CP5" s="741"/>
      <c r="CQ5" s="742"/>
      <c r="CR5" s="740" t="s">
        <v>230</v>
      </c>
      <c r="CS5" s="741"/>
      <c r="CT5" s="741"/>
      <c r="CU5" s="741"/>
      <c r="CV5" s="741"/>
      <c r="CW5" s="741"/>
      <c r="CX5" s="741"/>
      <c r="CY5" s="742"/>
      <c r="CZ5" s="740" t="s">
        <v>222</v>
      </c>
      <c r="DA5" s="741"/>
      <c r="DB5" s="741"/>
      <c r="DC5" s="742"/>
      <c r="DD5" s="740" t="s">
        <v>231</v>
      </c>
      <c r="DE5" s="741"/>
      <c r="DF5" s="741"/>
      <c r="DG5" s="741"/>
      <c r="DH5" s="741"/>
      <c r="DI5" s="741"/>
      <c r="DJ5" s="741"/>
      <c r="DK5" s="741"/>
      <c r="DL5" s="741"/>
      <c r="DM5" s="741"/>
      <c r="DN5" s="741"/>
      <c r="DO5" s="741"/>
      <c r="DP5" s="742"/>
      <c r="DQ5" s="740" t="s">
        <v>232</v>
      </c>
      <c r="DR5" s="741"/>
      <c r="DS5" s="741"/>
      <c r="DT5" s="741"/>
      <c r="DU5" s="741"/>
      <c r="DV5" s="741"/>
      <c r="DW5" s="741"/>
      <c r="DX5" s="741"/>
      <c r="DY5" s="741"/>
      <c r="DZ5" s="741"/>
      <c r="EA5" s="741"/>
      <c r="EB5" s="741"/>
      <c r="EC5" s="742"/>
    </row>
    <row r="6" spans="2:143" ht="11.25" customHeight="1" x14ac:dyDescent="0.15">
      <c r="B6" s="620" t="s">
        <v>233</v>
      </c>
      <c r="C6" s="621"/>
      <c r="D6" s="621"/>
      <c r="E6" s="621"/>
      <c r="F6" s="621"/>
      <c r="G6" s="621"/>
      <c r="H6" s="621"/>
      <c r="I6" s="621"/>
      <c r="J6" s="621"/>
      <c r="K6" s="621"/>
      <c r="L6" s="621"/>
      <c r="M6" s="621"/>
      <c r="N6" s="621"/>
      <c r="O6" s="621"/>
      <c r="P6" s="621"/>
      <c r="Q6" s="622"/>
      <c r="R6" s="623">
        <v>218335</v>
      </c>
      <c r="S6" s="626"/>
      <c r="T6" s="626"/>
      <c r="U6" s="626"/>
      <c r="V6" s="626"/>
      <c r="W6" s="626"/>
      <c r="X6" s="626"/>
      <c r="Y6" s="627"/>
      <c r="Z6" s="685">
        <v>1.9</v>
      </c>
      <c r="AA6" s="685"/>
      <c r="AB6" s="685"/>
      <c r="AC6" s="685"/>
      <c r="AD6" s="686">
        <v>218335</v>
      </c>
      <c r="AE6" s="686"/>
      <c r="AF6" s="686"/>
      <c r="AG6" s="686"/>
      <c r="AH6" s="686"/>
      <c r="AI6" s="686"/>
      <c r="AJ6" s="686"/>
      <c r="AK6" s="686"/>
      <c r="AL6" s="628">
        <v>3.9</v>
      </c>
      <c r="AM6" s="629"/>
      <c r="AN6" s="629"/>
      <c r="AO6" s="687"/>
      <c r="AP6" s="620" t="s">
        <v>234</v>
      </c>
      <c r="AQ6" s="621"/>
      <c r="AR6" s="621"/>
      <c r="AS6" s="621"/>
      <c r="AT6" s="621"/>
      <c r="AU6" s="621"/>
      <c r="AV6" s="621"/>
      <c r="AW6" s="621"/>
      <c r="AX6" s="621"/>
      <c r="AY6" s="621"/>
      <c r="AZ6" s="621"/>
      <c r="BA6" s="621"/>
      <c r="BB6" s="621"/>
      <c r="BC6" s="621"/>
      <c r="BD6" s="621"/>
      <c r="BE6" s="621"/>
      <c r="BF6" s="622"/>
      <c r="BG6" s="623">
        <v>1067996</v>
      </c>
      <c r="BH6" s="626"/>
      <c r="BI6" s="626"/>
      <c r="BJ6" s="626"/>
      <c r="BK6" s="626"/>
      <c r="BL6" s="626"/>
      <c r="BM6" s="626"/>
      <c r="BN6" s="627"/>
      <c r="BO6" s="685">
        <v>99.7</v>
      </c>
      <c r="BP6" s="685"/>
      <c r="BQ6" s="685"/>
      <c r="BR6" s="685"/>
      <c r="BS6" s="686">
        <v>12600</v>
      </c>
      <c r="BT6" s="686"/>
      <c r="BU6" s="686"/>
      <c r="BV6" s="686"/>
      <c r="BW6" s="686"/>
      <c r="BX6" s="686"/>
      <c r="BY6" s="686"/>
      <c r="BZ6" s="686"/>
      <c r="CA6" s="686"/>
      <c r="CB6" s="727"/>
      <c r="CD6" s="694" t="s">
        <v>235</v>
      </c>
      <c r="CE6" s="695"/>
      <c r="CF6" s="695"/>
      <c r="CG6" s="695"/>
      <c r="CH6" s="695"/>
      <c r="CI6" s="695"/>
      <c r="CJ6" s="695"/>
      <c r="CK6" s="695"/>
      <c r="CL6" s="695"/>
      <c r="CM6" s="695"/>
      <c r="CN6" s="695"/>
      <c r="CO6" s="695"/>
      <c r="CP6" s="695"/>
      <c r="CQ6" s="696"/>
      <c r="CR6" s="623">
        <v>86878</v>
      </c>
      <c r="CS6" s="626"/>
      <c r="CT6" s="626"/>
      <c r="CU6" s="626"/>
      <c r="CV6" s="626"/>
      <c r="CW6" s="626"/>
      <c r="CX6" s="626"/>
      <c r="CY6" s="627"/>
      <c r="CZ6" s="736">
        <v>0.8</v>
      </c>
      <c r="DA6" s="705"/>
      <c r="DB6" s="705"/>
      <c r="DC6" s="739"/>
      <c r="DD6" s="631" t="s">
        <v>129</v>
      </c>
      <c r="DE6" s="626"/>
      <c r="DF6" s="626"/>
      <c r="DG6" s="626"/>
      <c r="DH6" s="626"/>
      <c r="DI6" s="626"/>
      <c r="DJ6" s="626"/>
      <c r="DK6" s="626"/>
      <c r="DL6" s="626"/>
      <c r="DM6" s="626"/>
      <c r="DN6" s="626"/>
      <c r="DO6" s="626"/>
      <c r="DP6" s="627"/>
      <c r="DQ6" s="631">
        <v>86878</v>
      </c>
      <c r="DR6" s="626"/>
      <c r="DS6" s="626"/>
      <c r="DT6" s="626"/>
      <c r="DU6" s="626"/>
      <c r="DV6" s="626"/>
      <c r="DW6" s="626"/>
      <c r="DX6" s="626"/>
      <c r="DY6" s="626"/>
      <c r="DZ6" s="626"/>
      <c r="EA6" s="626"/>
      <c r="EB6" s="626"/>
      <c r="EC6" s="666"/>
    </row>
    <row r="7" spans="2:143" ht="11.25" customHeight="1" x14ac:dyDescent="0.15">
      <c r="B7" s="620" t="s">
        <v>236</v>
      </c>
      <c r="C7" s="621"/>
      <c r="D7" s="621"/>
      <c r="E7" s="621"/>
      <c r="F7" s="621"/>
      <c r="G7" s="621"/>
      <c r="H7" s="621"/>
      <c r="I7" s="621"/>
      <c r="J7" s="621"/>
      <c r="K7" s="621"/>
      <c r="L7" s="621"/>
      <c r="M7" s="621"/>
      <c r="N7" s="621"/>
      <c r="O7" s="621"/>
      <c r="P7" s="621"/>
      <c r="Q7" s="622"/>
      <c r="R7" s="623">
        <v>1494</v>
      </c>
      <c r="S7" s="626"/>
      <c r="T7" s="626"/>
      <c r="U7" s="626"/>
      <c r="V7" s="626"/>
      <c r="W7" s="626"/>
      <c r="X7" s="626"/>
      <c r="Y7" s="627"/>
      <c r="Z7" s="685">
        <v>0</v>
      </c>
      <c r="AA7" s="685"/>
      <c r="AB7" s="685"/>
      <c r="AC7" s="685"/>
      <c r="AD7" s="686">
        <v>1494</v>
      </c>
      <c r="AE7" s="686"/>
      <c r="AF7" s="686"/>
      <c r="AG7" s="686"/>
      <c r="AH7" s="686"/>
      <c r="AI7" s="686"/>
      <c r="AJ7" s="686"/>
      <c r="AK7" s="686"/>
      <c r="AL7" s="628">
        <v>0</v>
      </c>
      <c r="AM7" s="629"/>
      <c r="AN7" s="629"/>
      <c r="AO7" s="687"/>
      <c r="AP7" s="620" t="s">
        <v>237</v>
      </c>
      <c r="AQ7" s="621"/>
      <c r="AR7" s="621"/>
      <c r="AS7" s="621"/>
      <c r="AT7" s="621"/>
      <c r="AU7" s="621"/>
      <c r="AV7" s="621"/>
      <c r="AW7" s="621"/>
      <c r="AX7" s="621"/>
      <c r="AY7" s="621"/>
      <c r="AZ7" s="621"/>
      <c r="BA7" s="621"/>
      <c r="BB7" s="621"/>
      <c r="BC7" s="621"/>
      <c r="BD7" s="621"/>
      <c r="BE7" s="621"/>
      <c r="BF7" s="622"/>
      <c r="BG7" s="623">
        <v>504875</v>
      </c>
      <c r="BH7" s="626"/>
      <c r="BI7" s="626"/>
      <c r="BJ7" s="626"/>
      <c r="BK7" s="626"/>
      <c r="BL7" s="626"/>
      <c r="BM7" s="626"/>
      <c r="BN7" s="627"/>
      <c r="BO7" s="685">
        <v>47.1</v>
      </c>
      <c r="BP7" s="685"/>
      <c r="BQ7" s="685"/>
      <c r="BR7" s="685"/>
      <c r="BS7" s="686">
        <v>12600</v>
      </c>
      <c r="BT7" s="686"/>
      <c r="BU7" s="686"/>
      <c r="BV7" s="686"/>
      <c r="BW7" s="686"/>
      <c r="BX7" s="686"/>
      <c r="BY7" s="686"/>
      <c r="BZ7" s="686"/>
      <c r="CA7" s="686"/>
      <c r="CB7" s="727"/>
      <c r="CD7" s="667" t="s">
        <v>238</v>
      </c>
      <c r="CE7" s="664"/>
      <c r="CF7" s="664"/>
      <c r="CG7" s="664"/>
      <c r="CH7" s="664"/>
      <c r="CI7" s="664"/>
      <c r="CJ7" s="664"/>
      <c r="CK7" s="664"/>
      <c r="CL7" s="664"/>
      <c r="CM7" s="664"/>
      <c r="CN7" s="664"/>
      <c r="CO7" s="664"/>
      <c r="CP7" s="664"/>
      <c r="CQ7" s="665"/>
      <c r="CR7" s="623">
        <v>2535388</v>
      </c>
      <c r="CS7" s="626"/>
      <c r="CT7" s="626"/>
      <c r="CU7" s="626"/>
      <c r="CV7" s="626"/>
      <c r="CW7" s="626"/>
      <c r="CX7" s="626"/>
      <c r="CY7" s="627"/>
      <c r="CZ7" s="685">
        <v>22.4</v>
      </c>
      <c r="DA7" s="685"/>
      <c r="DB7" s="685"/>
      <c r="DC7" s="685"/>
      <c r="DD7" s="631">
        <v>136568</v>
      </c>
      <c r="DE7" s="626"/>
      <c r="DF7" s="626"/>
      <c r="DG7" s="626"/>
      <c r="DH7" s="626"/>
      <c r="DI7" s="626"/>
      <c r="DJ7" s="626"/>
      <c r="DK7" s="626"/>
      <c r="DL7" s="626"/>
      <c r="DM7" s="626"/>
      <c r="DN7" s="626"/>
      <c r="DO7" s="626"/>
      <c r="DP7" s="627"/>
      <c r="DQ7" s="631">
        <v>2397704</v>
      </c>
      <c r="DR7" s="626"/>
      <c r="DS7" s="626"/>
      <c r="DT7" s="626"/>
      <c r="DU7" s="626"/>
      <c r="DV7" s="626"/>
      <c r="DW7" s="626"/>
      <c r="DX7" s="626"/>
      <c r="DY7" s="626"/>
      <c r="DZ7" s="626"/>
      <c r="EA7" s="626"/>
      <c r="EB7" s="626"/>
      <c r="EC7" s="666"/>
    </row>
    <row r="8" spans="2:143" ht="11.25" customHeight="1" x14ac:dyDescent="0.15">
      <c r="B8" s="620" t="s">
        <v>239</v>
      </c>
      <c r="C8" s="621"/>
      <c r="D8" s="621"/>
      <c r="E8" s="621"/>
      <c r="F8" s="621"/>
      <c r="G8" s="621"/>
      <c r="H8" s="621"/>
      <c r="I8" s="621"/>
      <c r="J8" s="621"/>
      <c r="K8" s="621"/>
      <c r="L8" s="621"/>
      <c r="M8" s="621"/>
      <c r="N8" s="621"/>
      <c r="O8" s="621"/>
      <c r="P8" s="621"/>
      <c r="Q8" s="622"/>
      <c r="R8" s="623">
        <v>2024</v>
      </c>
      <c r="S8" s="626"/>
      <c r="T8" s="626"/>
      <c r="U8" s="626"/>
      <c r="V8" s="626"/>
      <c r="W8" s="626"/>
      <c r="X8" s="626"/>
      <c r="Y8" s="627"/>
      <c r="Z8" s="685">
        <v>0</v>
      </c>
      <c r="AA8" s="685"/>
      <c r="AB8" s="685"/>
      <c r="AC8" s="685"/>
      <c r="AD8" s="686">
        <v>2024</v>
      </c>
      <c r="AE8" s="686"/>
      <c r="AF8" s="686"/>
      <c r="AG8" s="686"/>
      <c r="AH8" s="686"/>
      <c r="AI8" s="686"/>
      <c r="AJ8" s="686"/>
      <c r="AK8" s="686"/>
      <c r="AL8" s="628">
        <v>0</v>
      </c>
      <c r="AM8" s="629"/>
      <c r="AN8" s="629"/>
      <c r="AO8" s="687"/>
      <c r="AP8" s="620" t="s">
        <v>240</v>
      </c>
      <c r="AQ8" s="621"/>
      <c r="AR8" s="621"/>
      <c r="AS8" s="621"/>
      <c r="AT8" s="621"/>
      <c r="AU8" s="621"/>
      <c r="AV8" s="621"/>
      <c r="AW8" s="621"/>
      <c r="AX8" s="621"/>
      <c r="AY8" s="621"/>
      <c r="AZ8" s="621"/>
      <c r="BA8" s="621"/>
      <c r="BB8" s="621"/>
      <c r="BC8" s="621"/>
      <c r="BD8" s="621"/>
      <c r="BE8" s="621"/>
      <c r="BF8" s="622"/>
      <c r="BG8" s="623">
        <v>13706</v>
      </c>
      <c r="BH8" s="626"/>
      <c r="BI8" s="626"/>
      <c r="BJ8" s="626"/>
      <c r="BK8" s="626"/>
      <c r="BL8" s="626"/>
      <c r="BM8" s="626"/>
      <c r="BN8" s="627"/>
      <c r="BO8" s="685">
        <v>1.3</v>
      </c>
      <c r="BP8" s="685"/>
      <c r="BQ8" s="685"/>
      <c r="BR8" s="685"/>
      <c r="BS8" s="631" t="s">
        <v>129</v>
      </c>
      <c r="BT8" s="626"/>
      <c r="BU8" s="626"/>
      <c r="BV8" s="626"/>
      <c r="BW8" s="626"/>
      <c r="BX8" s="626"/>
      <c r="BY8" s="626"/>
      <c r="BZ8" s="626"/>
      <c r="CA8" s="626"/>
      <c r="CB8" s="666"/>
      <c r="CD8" s="667" t="s">
        <v>241</v>
      </c>
      <c r="CE8" s="664"/>
      <c r="CF8" s="664"/>
      <c r="CG8" s="664"/>
      <c r="CH8" s="664"/>
      <c r="CI8" s="664"/>
      <c r="CJ8" s="664"/>
      <c r="CK8" s="664"/>
      <c r="CL8" s="664"/>
      <c r="CM8" s="664"/>
      <c r="CN8" s="664"/>
      <c r="CO8" s="664"/>
      <c r="CP8" s="664"/>
      <c r="CQ8" s="665"/>
      <c r="CR8" s="623">
        <v>1495572</v>
      </c>
      <c r="CS8" s="626"/>
      <c r="CT8" s="626"/>
      <c r="CU8" s="626"/>
      <c r="CV8" s="626"/>
      <c r="CW8" s="626"/>
      <c r="CX8" s="626"/>
      <c r="CY8" s="627"/>
      <c r="CZ8" s="685">
        <v>13.2</v>
      </c>
      <c r="DA8" s="685"/>
      <c r="DB8" s="685"/>
      <c r="DC8" s="685"/>
      <c r="DD8" s="631">
        <v>10303</v>
      </c>
      <c r="DE8" s="626"/>
      <c r="DF8" s="626"/>
      <c r="DG8" s="626"/>
      <c r="DH8" s="626"/>
      <c r="DI8" s="626"/>
      <c r="DJ8" s="626"/>
      <c r="DK8" s="626"/>
      <c r="DL8" s="626"/>
      <c r="DM8" s="626"/>
      <c r="DN8" s="626"/>
      <c r="DO8" s="626"/>
      <c r="DP8" s="627"/>
      <c r="DQ8" s="631">
        <v>958347</v>
      </c>
      <c r="DR8" s="626"/>
      <c r="DS8" s="626"/>
      <c r="DT8" s="626"/>
      <c r="DU8" s="626"/>
      <c r="DV8" s="626"/>
      <c r="DW8" s="626"/>
      <c r="DX8" s="626"/>
      <c r="DY8" s="626"/>
      <c r="DZ8" s="626"/>
      <c r="EA8" s="626"/>
      <c r="EB8" s="626"/>
      <c r="EC8" s="666"/>
    </row>
    <row r="9" spans="2:143" ht="11.25" customHeight="1" x14ac:dyDescent="0.15">
      <c r="B9" s="620" t="s">
        <v>242</v>
      </c>
      <c r="C9" s="621"/>
      <c r="D9" s="621"/>
      <c r="E9" s="621"/>
      <c r="F9" s="621"/>
      <c r="G9" s="621"/>
      <c r="H9" s="621"/>
      <c r="I9" s="621"/>
      <c r="J9" s="621"/>
      <c r="K9" s="621"/>
      <c r="L9" s="621"/>
      <c r="M9" s="621"/>
      <c r="N9" s="621"/>
      <c r="O9" s="621"/>
      <c r="P9" s="621"/>
      <c r="Q9" s="622"/>
      <c r="R9" s="623">
        <v>1756</v>
      </c>
      <c r="S9" s="626"/>
      <c r="T9" s="626"/>
      <c r="U9" s="626"/>
      <c r="V9" s="626"/>
      <c r="W9" s="626"/>
      <c r="X9" s="626"/>
      <c r="Y9" s="627"/>
      <c r="Z9" s="685">
        <v>0</v>
      </c>
      <c r="AA9" s="685"/>
      <c r="AB9" s="685"/>
      <c r="AC9" s="685"/>
      <c r="AD9" s="686">
        <v>1756</v>
      </c>
      <c r="AE9" s="686"/>
      <c r="AF9" s="686"/>
      <c r="AG9" s="686"/>
      <c r="AH9" s="686"/>
      <c r="AI9" s="686"/>
      <c r="AJ9" s="686"/>
      <c r="AK9" s="686"/>
      <c r="AL9" s="628">
        <v>0</v>
      </c>
      <c r="AM9" s="629"/>
      <c r="AN9" s="629"/>
      <c r="AO9" s="687"/>
      <c r="AP9" s="620" t="s">
        <v>243</v>
      </c>
      <c r="AQ9" s="621"/>
      <c r="AR9" s="621"/>
      <c r="AS9" s="621"/>
      <c r="AT9" s="621"/>
      <c r="AU9" s="621"/>
      <c r="AV9" s="621"/>
      <c r="AW9" s="621"/>
      <c r="AX9" s="621"/>
      <c r="AY9" s="621"/>
      <c r="AZ9" s="621"/>
      <c r="BA9" s="621"/>
      <c r="BB9" s="621"/>
      <c r="BC9" s="621"/>
      <c r="BD9" s="621"/>
      <c r="BE9" s="621"/>
      <c r="BF9" s="622"/>
      <c r="BG9" s="623">
        <v>414614</v>
      </c>
      <c r="BH9" s="626"/>
      <c r="BI9" s="626"/>
      <c r="BJ9" s="626"/>
      <c r="BK9" s="626"/>
      <c r="BL9" s="626"/>
      <c r="BM9" s="626"/>
      <c r="BN9" s="627"/>
      <c r="BO9" s="685">
        <v>38.700000000000003</v>
      </c>
      <c r="BP9" s="685"/>
      <c r="BQ9" s="685"/>
      <c r="BR9" s="685"/>
      <c r="BS9" s="631" t="s">
        <v>244</v>
      </c>
      <c r="BT9" s="626"/>
      <c r="BU9" s="626"/>
      <c r="BV9" s="626"/>
      <c r="BW9" s="626"/>
      <c r="BX9" s="626"/>
      <c r="BY9" s="626"/>
      <c r="BZ9" s="626"/>
      <c r="CA9" s="626"/>
      <c r="CB9" s="666"/>
      <c r="CD9" s="667" t="s">
        <v>245</v>
      </c>
      <c r="CE9" s="664"/>
      <c r="CF9" s="664"/>
      <c r="CG9" s="664"/>
      <c r="CH9" s="664"/>
      <c r="CI9" s="664"/>
      <c r="CJ9" s="664"/>
      <c r="CK9" s="664"/>
      <c r="CL9" s="664"/>
      <c r="CM9" s="664"/>
      <c r="CN9" s="664"/>
      <c r="CO9" s="664"/>
      <c r="CP9" s="664"/>
      <c r="CQ9" s="665"/>
      <c r="CR9" s="623">
        <v>1033791</v>
      </c>
      <c r="CS9" s="626"/>
      <c r="CT9" s="626"/>
      <c r="CU9" s="626"/>
      <c r="CV9" s="626"/>
      <c r="CW9" s="626"/>
      <c r="CX9" s="626"/>
      <c r="CY9" s="627"/>
      <c r="CZ9" s="685">
        <v>9.1</v>
      </c>
      <c r="DA9" s="685"/>
      <c r="DB9" s="685"/>
      <c r="DC9" s="685"/>
      <c r="DD9" s="631">
        <v>43276</v>
      </c>
      <c r="DE9" s="626"/>
      <c r="DF9" s="626"/>
      <c r="DG9" s="626"/>
      <c r="DH9" s="626"/>
      <c r="DI9" s="626"/>
      <c r="DJ9" s="626"/>
      <c r="DK9" s="626"/>
      <c r="DL9" s="626"/>
      <c r="DM9" s="626"/>
      <c r="DN9" s="626"/>
      <c r="DO9" s="626"/>
      <c r="DP9" s="627"/>
      <c r="DQ9" s="631">
        <v>941638</v>
      </c>
      <c r="DR9" s="626"/>
      <c r="DS9" s="626"/>
      <c r="DT9" s="626"/>
      <c r="DU9" s="626"/>
      <c r="DV9" s="626"/>
      <c r="DW9" s="626"/>
      <c r="DX9" s="626"/>
      <c r="DY9" s="626"/>
      <c r="DZ9" s="626"/>
      <c r="EA9" s="626"/>
      <c r="EB9" s="626"/>
      <c r="EC9" s="666"/>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137</v>
      </c>
      <c r="S10" s="626"/>
      <c r="T10" s="626"/>
      <c r="U10" s="626"/>
      <c r="V10" s="626"/>
      <c r="W10" s="626"/>
      <c r="X10" s="626"/>
      <c r="Y10" s="627"/>
      <c r="Z10" s="685" t="s">
        <v>129</v>
      </c>
      <c r="AA10" s="685"/>
      <c r="AB10" s="685"/>
      <c r="AC10" s="685"/>
      <c r="AD10" s="686" t="s">
        <v>244</v>
      </c>
      <c r="AE10" s="686"/>
      <c r="AF10" s="686"/>
      <c r="AG10" s="686"/>
      <c r="AH10" s="686"/>
      <c r="AI10" s="686"/>
      <c r="AJ10" s="686"/>
      <c r="AK10" s="686"/>
      <c r="AL10" s="628" t="s">
        <v>244</v>
      </c>
      <c r="AM10" s="629"/>
      <c r="AN10" s="629"/>
      <c r="AO10" s="687"/>
      <c r="AP10" s="620" t="s">
        <v>247</v>
      </c>
      <c r="AQ10" s="621"/>
      <c r="AR10" s="621"/>
      <c r="AS10" s="621"/>
      <c r="AT10" s="621"/>
      <c r="AU10" s="621"/>
      <c r="AV10" s="621"/>
      <c r="AW10" s="621"/>
      <c r="AX10" s="621"/>
      <c r="AY10" s="621"/>
      <c r="AZ10" s="621"/>
      <c r="BA10" s="621"/>
      <c r="BB10" s="621"/>
      <c r="BC10" s="621"/>
      <c r="BD10" s="621"/>
      <c r="BE10" s="621"/>
      <c r="BF10" s="622"/>
      <c r="BG10" s="623">
        <v>30324</v>
      </c>
      <c r="BH10" s="626"/>
      <c r="BI10" s="626"/>
      <c r="BJ10" s="626"/>
      <c r="BK10" s="626"/>
      <c r="BL10" s="626"/>
      <c r="BM10" s="626"/>
      <c r="BN10" s="627"/>
      <c r="BO10" s="685">
        <v>2.8</v>
      </c>
      <c r="BP10" s="685"/>
      <c r="BQ10" s="685"/>
      <c r="BR10" s="685"/>
      <c r="BS10" s="631">
        <v>5052</v>
      </c>
      <c r="BT10" s="626"/>
      <c r="BU10" s="626"/>
      <c r="BV10" s="626"/>
      <c r="BW10" s="626"/>
      <c r="BX10" s="626"/>
      <c r="BY10" s="626"/>
      <c r="BZ10" s="626"/>
      <c r="CA10" s="626"/>
      <c r="CB10" s="666"/>
      <c r="CD10" s="667" t="s">
        <v>248</v>
      </c>
      <c r="CE10" s="664"/>
      <c r="CF10" s="664"/>
      <c r="CG10" s="664"/>
      <c r="CH10" s="664"/>
      <c r="CI10" s="664"/>
      <c r="CJ10" s="664"/>
      <c r="CK10" s="664"/>
      <c r="CL10" s="664"/>
      <c r="CM10" s="664"/>
      <c r="CN10" s="664"/>
      <c r="CO10" s="664"/>
      <c r="CP10" s="664"/>
      <c r="CQ10" s="665"/>
      <c r="CR10" s="623">
        <v>9249</v>
      </c>
      <c r="CS10" s="626"/>
      <c r="CT10" s="626"/>
      <c r="CU10" s="626"/>
      <c r="CV10" s="626"/>
      <c r="CW10" s="626"/>
      <c r="CX10" s="626"/>
      <c r="CY10" s="627"/>
      <c r="CZ10" s="685">
        <v>0.1</v>
      </c>
      <c r="DA10" s="685"/>
      <c r="DB10" s="685"/>
      <c r="DC10" s="685"/>
      <c r="DD10" s="631">
        <v>6390</v>
      </c>
      <c r="DE10" s="626"/>
      <c r="DF10" s="626"/>
      <c r="DG10" s="626"/>
      <c r="DH10" s="626"/>
      <c r="DI10" s="626"/>
      <c r="DJ10" s="626"/>
      <c r="DK10" s="626"/>
      <c r="DL10" s="626"/>
      <c r="DM10" s="626"/>
      <c r="DN10" s="626"/>
      <c r="DO10" s="626"/>
      <c r="DP10" s="627"/>
      <c r="DQ10" s="631">
        <v>9063</v>
      </c>
      <c r="DR10" s="626"/>
      <c r="DS10" s="626"/>
      <c r="DT10" s="626"/>
      <c r="DU10" s="626"/>
      <c r="DV10" s="626"/>
      <c r="DW10" s="626"/>
      <c r="DX10" s="626"/>
      <c r="DY10" s="626"/>
      <c r="DZ10" s="626"/>
      <c r="EA10" s="626"/>
      <c r="EB10" s="626"/>
      <c r="EC10" s="666"/>
    </row>
    <row r="11" spans="2:143" ht="11.25" customHeight="1" x14ac:dyDescent="0.15">
      <c r="B11" s="620" t="s">
        <v>249</v>
      </c>
      <c r="C11" s="621"/>
      <c r="D11" s="621"/>
      <c r="E11" s="621"/>
      <c r="F11" s="621"/>
      <c r="G11" s="621"/>
      <c r="H11" s="621"/>
      <c r="I11" s="621"/>
      <c r="J11" s="621"/>
      <c r="K11" s="621"/>
      <c r="L11" s="621"/>
      <c r="M11" s="621"/>
      <c r="N11" s="621"/>
      <c r="O11" s="621"/>
      <c r="P11" s="621"/>
      <c r="Q11" s="622"/>
      <c r="R11" s="623" t="s">
        <v>244</v>
      </c>
      <c r="S11" s="626"/>
      <c r="T11" s="626"/>
      <c r="U11" s="626"/>
      <c r="V11" s="626"/>
      <c r="W11" s="626"/>
      <c r="X11" s="626"/>
      <c r="Y11" s="627"/>
      <c r="Z11" s="685" t="s">
        <v>129</v>
      </c>
      <c r="AA11" s="685"/>
      <c r="AB11" s="685"/>
      <c r="AC11" s="685"/>
      <c r="AD11" s="686" t="s">
        <v>129</v>
      </c>
      <c r="AE11" s="686"/>
      <c r="AF11" s="686"/>
      <c r="AG11" s="686"/>
      <c r="AH11" s="686"/>
      <c r="AI11" s="686"/>
      <c r="AJ11" s="686"/>
      <c r="AK11" s="686"/>
      <c r="AL11" s="628" t="s">
        <v>129</v>
      </c>
      <c r="AM11" s="629"/>
      <c r="AN11" s="629"/>
      <c r="AO11" s="687"/>
      <c r="AP11" s="620" t="s">
        <v>250</v>
      </c>
      <c r="AQ11" s="621"/>
      <c r="AR11" s="621"/>
      <c r="AS11" s="621"/>
      <c r="AT11" s="621"/>
      <c r="AU11" s="621"/>
      <c r="AV11" s="621"/>
      <c r="AW11" s="621"/>
      <c r="AX11" s="621"/>
      <c r="AY11" s="621"/>
      <c r="AZ11" s="621"/>
      <c r="BA11" s="621"/>
      <c r="BB11" s="621"/>
      <c r="BC11" s="621"/>
      <c r="BD11" s="621"/>
      <c r="BE11" s="621"/>
      <c r="BF11" s="622"/>
      <c r="BG11" s="623">
        <v>46231</v>
      </c>
      <c r="BH11" s="626"/>
      <c r="BI11" s="626"/>
      <c r="BJ11" s="626"/>
      <c r="BK11" s="626"/>
      <c r="BL11" s="626"/>
      <c r="BM11" s="626"/>
      <c r="BN11" s="627"/>
      <c r="BO11" s="685">
        <v>4.3</v>
      </c>
      <c r="BP11" s="685"/>
      <c r="BQ11" s="685"/>
      <c r="BR11" s="685"/>
      <c r="BS11" s="631">
        <v>7548</v>
      </c>
      <c r="BT11" s="626"/>
      <c r="BU11" s="626"/>
      <c r="BV11" s="626"/>
      <c r="BW11" s="626"/>
      <c r="BX11" s="626"/>
      <c r="BY11" s="626"/>
      <c r="BZ11" s="626"/>
      <c r="CA11" s="626"/>
      <c r="CB11" s="666"/>
      <c r="CD11" s="667" t="s">
        <v>251</v>
      </c>
      <c r="CE11" s="664"/>
      <c r="CF11" s="664"/>
      <c r="CG11" s="664"/>
      <c r="CH11" s="664"/>
      <c r="CI11" s="664"/>
      <c r="CJ11" s="664"/>
      <c r="CK11" s="664"/>
      <c r="CL11" s="664"/>
      <c r="CM11" s="664"/>
      <c r="CN11" s="664"/>
      <c r="CO11" s="664"/>
      <c r="CP11" s="664"/>
      <c r="CQ11" s="665"/>
      <c r="CR11" s="623">
        <v>1752018</v>
      </c>
      <c r="CS11" s="626"/>
      <c r="CT11" s="626"/>
      <c r="CU11" s="626"/>
      <c r="CV11" s="626"/>
      <c r="CW11" s="626"/>
      <c r="CX11" s="626"/>
      <c r="CY11" s="627"/>
      <c r="CZ11" s="685">
        <v>15.5</v>
      </c>
      <c r="DA11" s="685"/>
      <c r="DB11" s="685"/>
      <c r="DC11" s="685"/>
      <c r="DD11" s="631">
        <v>547496</v>
      </c>
      <c r="DE11" s="626"/>
      <c r="DF11" s="626"/>
      <c r="DG11" s="626"/>
      <c r="DH11" s="626"/>
      <c r="DI11" s="626"/>
      <c r="DJ11" s="626"/>
      <c r="DK11" s="626"/>
      <c r="DL11" s="626"/>
      <c r="DM11" s="626"/>
      <c r="DN11" s="626"/>
      <c r="DO11" s="626"/>
      <c r="DP11" s="627"/>
      <c r="DQ11" s="631">
        <v>460553</v>
      </c>
      <c r="DR11" s="626"/>
      <c r="DS11" s="626"/>
      <c r="DT11" s="626"/>
      <c r="DU11" s="626"/>
      <c r="DV11" s="626"/>
      <c r="DW11" s="626"/>
      <c r="DX11" s="626"/>
      <c r="DY11" s="626"/>
      <c r="DZ11" s="626"/>
      <c r="EA11" s="626"/>
      <c r="EB11" s="626"/>
      <c r="EC11" s="666"/>
    </row>
    <row r="12" spans="2:143" ht="11.25" customHeight="1" x14ac:dyDescent="0.15">
      <c r="B12" s="620" t="s">
        <v>252</v>
      </c>
      <c r="C12" s="621"/>
      <c r="D12" s="621"/>
      <c r="E12" s="621"/>
      <c r="F12" s="621"/>
      <c r="G12" s="621"/>
      <c r="H12" s="621"/>
      <c r="I12" s="621"/>
      <c r="J12" s="621"/>
      <c r="K12" s="621"/>
      <c r="L12" s="621"/>
      <c r="M12" s="621"/>
      <c r="N12" s="621"/>
      <c r="O12" s="621"/>
      <c r="P12" s="621"/>
      <c r="Q12" s="622"/>
      <c r="R12" s="623">
        <v>153866</v>
      </c>
      <c r="S12" s="626"/>
      <c r="T12" s="626"/>
      <c r="U12" s="626"/>
      <c r="V12" s="626"/>
      <c r="W12" s="626"/>
      <c r="X12" s="626"/>
      <c r="Y12" s="627"/>
      <c r="Z12" s="685">
        <v>1.3</v>
      </c>
      <c r="AA12" s="685"/>
      <c r="AB12" s="685"/>
      <c r="AC12" s="685"/>
      <c r="AD12" s="686">
        <v>153866</v>
      </c>
      <c r="AE12" s="686"/>
      <c r="AF12" s="686"/>
      <c r="AG12" s="686"/>
      <c r="AH12" s="686"/>
      <c r="AI12" s="686"/>
      <c r="AJ12" s="686"/>
      <c r="AK12" s="686"/>
      <c r="AL12" s="628">
        <v>2.8</v>
      </c>
      <c r="AM12" s="629"/>
      <c r="AN12" s="629"/>
      <c r="AO12" s="687"/>
      <c r="AP12" s="620" t="s">
        <v>253</v>
      </c>
      <c r="AQ12" s="621"/>
      <c r="AR12" s="621"/>
      <c r="AS12" s="621"/>
      <c r="AT12" s="621"/>
      <c r="AU12" s="621"/>
      <c r="AV12" s="621"/>
      <c r="AW12" s="621"/>
      <c r="AX12" s="621"/>
      <c r="AY12" s="621"/>
      <c r="AZ12" s="621"/>
      <c r="BA12" s="621"/>
      <c r="BB12" s="621"/>
      <c r="BC12" s="621"/>
      <c r="BD12" s="621"/>
      <c r="BE12" s="621"/>
      <c r="BF12" s="622"/>
      <c r="BG12" s="623">
        <v>470733</v>
      </c>
      <c r="BH12" s="626"/>
      <c r="BI12" s="626"/>
      <c r="BJ12" s="626"/>
      <c r="BK12" s="626"/>
      <c r="BL12" s="626"/>
      <c r="BM12" s="626"/>
      <c r="BN12" s="627"/>
      <c r="BO12" s="685">
        <v>43.9</v>
      </c>
      <c r="BP12" s="685"/>
      <c r="BQ12" s="685"/>
      <c r="BR12" s="685"/>
      <c r="BS12" s="631" t="s">
        <v>129</v>
      </c>
      <c r="BT12" s="626"/>
      <c r="BU12" s="626"/>
      <c r="BV12" s="626"/>
      <c r="BW12" s="626"/>
      <c r="BX12" s="626"/>
      <c r="BY12" s="626"/>
      <c r="BZ12" s="626"/>
      <c r="CA12" s="626"/>
      <c r="CB12" s="666"/>
      <c r="CD12" s="667" t="s">
        <v>254</v>
      </c>
      <c r="CE12" s="664"/>
      <c r="CF12" s="664"/>
      <c r="CG12" s="664"/>
      <c r="CH12" s="664"/>
      <c r="CI12" s="664"/>
      <c r="CJ12" s="664"/>
      <c r="CK12" s="664"/>
      <c r="CL12" s="664"/>
      <c r="CM12" s="664"/>
      <c r="CN12" s="664"/>
      <c r="CO12" s="664"/>
      <c r="CP12" s="664"/>
      <c r="CQ12" s="665"/>
      <c r="CR12" s="623">
        <v>287496</v>
      </c>
      <c r="CS12" s="626"/>
      <c r="CT12" s="626"/>
      <c r="CU12" s="626"/>
      <c r="CV12" s="626"/>
      <c r="CW12" s="626"/>
      <c r="CX12" s="626"/>
      <c r="CY12" s="627"/>
      <c r="CZ12" s="685">
        <v>2.5</v>
      </c>
      <c r="DA12" s="685"/>
      <c r="DB12" s="685"/>
      <c r="DC12" s="685"/>
      <c r="DD12" s="631">
        <v>14092</v>
      </c>
      <c r="DE12" s="626"/>
      <c r="DF12" s="626"/>
      <c r="DG12" s="626"/>
      <c r="DH12" s="626"/>
      <c r="DI12" s="626"/>
      <c r="DJ12" s="626"/>
      <c r="DK12" s="626"/>
      <c r="DL12" s="626"/>
      <c r="DM12" s="626"/>
      <c r="DN12" s="626"/>
      <c r="DO12" s="626"/>
      <c r="DP12" s="627"/>
      <c r="DQ12" s="631">
        <v>100966</v>
      </c>
      <c r="DR12" s="626"/>
      <c r="DS12" s="626"/>
      <c r="DT12" s="626"/>
      <c r="DU12" s="626"/>
      <c r="DV12" s="626"/>
      <c r="DW12" s="626"/>
      <c r="DX12" s="626"/>
      <c r="DY12" s="626"/>
      <c r="DZ12" s="626"/>
      <c r="EA12" s="626"/>
      <c r="EB12" s="626"/>
      <c r="EC12" s="666"/>
    </row>
    <row r="13" spans="2:143" ht="11.25" customHeight="1" x14ac:dyDescent="0.15">
      <c r="B13" s="620" t="s">
        <v>255</v>
      </c>
      <c r="C13" s="621"/>
      <c r="D13" s="621"/>
      <c r="E13" s="621"/>
      <c r="F13" s="621"/>
      <c r="G13" s="621"/>
      <c r="H13" s="621"/>
      <c r="I13" s="621"/>
      <c r="J13" s="621"/>
      <c r="K13" s="621"/>
      <c r="L13" s="621"/>
      <c r="M13" s="621"/>
      <c r="N13" s="621"/>
      <c r="O13" s="621"/>
      <c r="P13" s="621"/>
      <c r="Q13" s="622"/>
      <c r="R13" s="623" t="s">
        <v>129</v>
      </c>
      <c r="S13" s="626"/>
      <c r="T13" s="626"/>
      <c r="U13" s="626"/>
      <c r="V13" s="626"/>
      <c r="W13" s="626"/>
      <c r="X13" s="626"/>
      <c r="Y13" s="627"/>
      <c r="Z13" s="685" t="s">
        <v>244</v>
      </c>
      <c r="AA13" s="685"/>
      <c r="AB13" s="685"/>
      <c r="AC13" s="685"/>
      <c r="AD13" s="686" t="s">
        <v>129</v>
      </c>
      <c r="AE13" s="686"/>
      <c r="AF13" s="686"/>
      <c r="AG13" s="686"/>
      <c r="AH13" s="686"/>
      <c r="AI13" s="686"/>
      <c r="AJ13" s="686"/>
      <c r="AK13" s="686"/>
      <c r="AL13" s="628" t="s">
        <v>129</v>
      </c>
      <c r="AM13" s="629"/>
      <c r="AN13" s="629"/>
      <c r="AO13" s="687"/>
      <c r="AP13" s="620" t="s">
        <v>256</v>
      </c>
      <c r="AQ13" s="621"/>
      <c r="AR13" s="621"/>
      <c r="AS13" s="621"/>
      <c r="AT13" s="621"/>
      <c r="AU13" s="621"/>
      <c r="AV13" s="621"/>
      <c r="AW13" s="621"/>
      <c r="AX13" s="621"/>
      <c r="AY13" s="621"/>
      <c r="AZ13" s="621"/>
      <c r="BA13" s="621"/>
      <c r="BB13" s="621"/>
      <c r="BC13" s="621"/>
      <c r="BD13" s="621"/>
      <c r="BE13" s="621"/>
      <c r="BF13" s="622"/>
      <c r="BG13" s="623">
        <v>465620</v>
      </c>
      <c r="BH13" s="626"/>
      <c r="BI13" s="626"/>
      <c r="BJ13" s="626"/>
      <c r="BK13" s="626"/>
      <c r="BL13" s="626"/>
      <c r="BM13" s="626"/>
      <c r="BN13" s="627"/>
      <c r="BO13" s="685">
        <v>43.5</v>
      </c>
      <c r="BP13" s="685"/>
      <c r="BQ13" s="685"/>
      <c r="BR13" s="685"/>
      <c r="BS13" s="631" t="s">
        <v>129</v>
      </c>
      <c r="BT13" s="626"/>
      <c r="BU13" s="626"/>
      <c r="BV13" s="626"/>
      <c r="BW13" s="626"/>
      <c r="BX13" s="626"/>
      <c r="BY13" s="626"/>
      <c r="BZ13" s="626"/>
      <c r="CA13" s="626"/>
      <c r="CB13" s="666"/>
      <c r="CD13" s="667" t="s">
        <v>257</v>
      </c>
      <c r="CE13" s="664"/>
      <c r="CF13" s="664"/>
      <c r="CG13" s="664"/>
      <c r="CH13" s="664"/>
      <c r="CI13" s="664"/>
      <c r="CJ13" s="664"/>
      <c r="CK13" s="664"/>
      <c r="CL13" s="664"/>
      <c r="CM13" s="664"/>
      <c r="CN13" s="664"/>
      <c r="CO13" s="664"/>
      <c r="CP13" s="664"/>
      <c r="CQ13" s="665"/>
      <c r="CR13" s="623">
        <v>1688866</v>
      </c>
      <c r="CS13" s="626"/>
      <c r="CT13" s="626"/>
      <c r="CU13" s="626"/>
      <c r="CV13" s="626"/>
      <c r="CW13" s="626"/>
      <c r="CX13" s="626"/>
      <c r="CY13" s="627"/>
      <c r="CZ13" s="685">
        <v>14.9</v>
      </c>
      <c r="DA13" s="685"/>
      <c r="DB13" s="685"/>
      <c r="DC13" s="685"/>
      <c r="DD13" s="631">
        <v>1053079</v>
      </c>
      <c r="DE13" s="626"/>
      <c r="DF13" s="626"/>
      <c r="DG13" s="626"/>
      <c r="DH13" s="626"/>
      <c r="DI13" s="626"/>
      <c r="DJ13" s="626"/>
      <c r="DK13" s="626"/>
      <c r="DL13" s="626"/>
      <c r="DM13" s="626"/>
      <c r="DN13" s="626"/>
      <c r="DO13" s="626"/>
      <c r="DP13" s="627"/>
      <c r="DQ13" s="631">
        <v>938284</v>
      </c>
      <c r="DR13" s="626"/>
      <c r="DS13" s="626"/>
      <c r="DT13" s="626"/>
      <c r="DU13" s="626"/>
      <c r="DV13" s="626"/>
      <c r="DW13" s="626"/>
      <c r="DX13" s="626"/>
      <c r="DY13" s="626"/>
      <c r="DZ13" s="626"/>
      <c r="EA13" s="626"/>
      <c r="EB13" s="626"/>
      <c r="EC13" s="666"/>
    </row>
    <row r="14" spans="2:143" ht="11.25" customHeight="1" x14ac:dyDescent="0.15">
      <c r="B14" s="620" t="s">
        <v>258</v>
      </c>
      <c r="C14" s="621"/>
      <c r="D14" s="621"/>
      <c r="E14" s="621"/>
      <c r="F14" s="621"/>
      <c r="G14" s="621"/>
      <c r="H14" s="621"/>
      <c r="I14" s="621"/>
      <c r="J14" s="621"/>
      <c r="K14" s="621"/>
      <c r="L14" s="621"/>
      <c r="M14" s="621"/>
      <c r="N14" s="621"/>
      <c r="O14" s="621"/>
      <c r="P14" s="621"/>
      <c r="Q14" s="622"/>
      <c r="R14" s="623" t="s">
        <v>129</v>
      </c>
      <c r="S14" s="626"/>
      <c r="T14" s="626"/>
      <c r="U14" s="626"/>
      <c r="V14" s="626"/>
      <c r="W14" s="626"/>
      <c r="X14" s="626"/>
      <c r="Y14" s="627"/>
      <c r="Z14" s="685" t="s">
        <v>129</v>
      </c>
      <c r="AA14" s="685"/>
      <c r="AB14" s="685"/>
      <c r="AC14" s="685"/>
      <c r="AD14" s="686" t="s">
        <v>129</v>
      </c>
      <c r="AE14" s="686"/>
      <c r="AF14" s="686"/>
      <c r="AG14" s="686"/>
      <c r="AH14" s="686"/>
      <c r="AI14" s="686"/>
      <c r="AJ14" s="686"/>
      <c r="AK14" s="686"/>
      <c r="AL14" s="628" t="s">
        <v>129</v>
      </c>
      <c r="AM14" s="629"/>
      <c r="AN14" s="629"/>
      <c r="AO14" s="687"/>
      <c r="AP14" s="620" t="s">
        <v>259</v>
      </c>
      <c r="AQ14" s="621"/>
      <c r="AR14" s="621"/>
      <c r="AS14" s="621"/>
      <c r="AT14" s="621"/>
      <c r="AU14" s="621"/>
      <c r="AV14" s="621"/>
      <c r="AW14" s="621"/>
      <c r="AX14" s="621"/>
      <c r="AY14" s="621"/>
      <c r="AZ14" s="621"/>
      <c r="BA14" s="621"/>
      <c r="BB14" s="621"/>
      <c r="BC14" s="621"/>
      <c r="BD14" s="621"/>
      <c r="BE14" s="621"/>
      <c r="BF14" s="622"/>
      <c r="BG14" s="623">
        <v>23604</v>
      </c>
      <c r="BH14" s="626"/>
      <c r="BI14" s="626"/>
      <c r="BJ14" s="626"/>
      <c r="BK14" s="626"/>
      <c r="BL14" s="626"/>
      <c r="BM14" s="626"/>
      <c r="BN14" s="627"/>
      <c r="BO14" s="685">
        <v>2.2000000000000002</v>
      </c>
      <c r="BP14" s="685"/>
      <c r="BQ14" s="685"/>
      <c r="BR14" s="685"/>
      <c r="BS14" s="631" t="s">
        <v>129</v>
      </c>
      <c r="BT14" s="626"/>
      <c r="BU14" s="626"/>
      <c r="BV14" s="626"/>
      <c r="BW14" s="626"/>
      <c r="BX14" s="626"/>
      <c r="BY14" s="626"/>
      <c r="BZ14" s="626"/>
      <c r="CA14" s="626"/>
      <c r="CB14" s="666"/>
      <c r="CD14" s="667" t="s">
        <v>260</v>
      </c>
      <c r="CE14" s="664"/>
      <c r="CF14" s="664"/>
      <c r="CG14" s="664"/>
      <c r="CH14" s="664"/>
      <c r="CI14" s="664"/>
      <c r="CJ14" s="664"/>
      <c r="CK14" s="664"/>
      <c r="CL14" s="664"/>
      <c r="CM14" s="664"/>
      <c r="CN14" s="664"/>
      <c r="CO14" s="664"/>
      <c r="CP14" s="664"/>
      <c r="CQ14" s="665"/>
      <c r="CR14" s="623">
        <v>444717</v>
      </c>
      <c r="CS14" s="626"/>
      <c r="CT14" s="626"/>
      <c r="CU14" s="626"/>
      <c r="CV14" s="626"/>
      <c r="CW14" s="626"/>
      <c r="CX14" s="626"/>
      <c r="CY14" s="627"/>
      <c r="CZ14" s="685">
        <v>3.9</v>
      </c>
      <c r="DA14" s="685"/>
      <c r="DB14" s="685"/>
      <c r="DC14" s="685"/>
      <c r="DD14" s="631">
        <v>9460</v>
      </c>
      <c r="DE14" s="626"/>
      <c r="DF14" s="626"/>
      <c r="DG14" s="626"/>
      <c r="DH14" s="626"/>
      <c r="DI14" s="626"/>
      <c r="DJ14" s="626"/>
      <c r="DK14" s="626"/>
      <c r="DL14" s="626"/>
      <c r="DM14" s="626"/>
      <c r="DN14" s="626"/>
      <c r="DO14" s="626"/>
      <c r="DP14" s="627"/>
      <c r="DQ14" s="631">
        <v>352455</v>
      </c>
      <c r="DR14" s="626"/>
      <c r="DS14" s="626"/>
      <c r="DT14" s="626"/>
      <c r="DU14" s="626"/>
      <c r="DV14" s="626"/>
      <c r="DW14" s="626"/>
      <c r="DX14" s="626"/>
      <c r="DY14" s="626"/>
      <c r="DZ14" s="626"/>
      <c r="EA14" s="626"/>
      <c r="EB14" s="626"/>
      <c r="EC14" s="666"/>
    </row>
    <row r="15" spans="2:143" ht="11.25" customHeight="1" x14ac:dyDescent="0.15">
      <c r="B15" s="620" t="s">
        <v>261</v>
      </c>
      <c r="C15" s="621"/>
      <c r="D15" s="621"/>
      <c r="E15" s="621"/>
      <c r="F15" s="621"/>
      <c r="G15" s="621"/>
      <c r="H15" s="621"/>
      <c r="I15" s="621"/>
      <c r="J15" s="621"/>
      <c r="K15" s="621"/>
      <c r="L15" s="621"/>
      <c r="M15" s="621"/>
      <c r="N15" s="621"/>
      <c r="O15" s="621"/>
      <c r="P15" s="621"/>
      <c r="Q15" s="622"/>
      <c r="R15" s="623">
        <v>48534</v>
      </c>
      <c r="S15" s="626"/>
      <c r="T15" s="626"/>
      <c r="U15" s="626"/>
      <c r="V15" s="626"/>
      <c r="W15" s="626"/>
      <c r="X15" s="626"/>
      <c r="Y15" s="627"/>
      <c r="Z15" s="685">
        <v>0.4</v>
      </c>
      <c r="AA15" s="685"/>
      <c r="AB15" s="685"/>
      <c r="AC15" s="685"/>
      <c r="AD15" s="686">
        <v>48534</v>
      </c>
      <c r="AE15" s="686"/>
      <c r="AF15" s="686"/>
      <c r="AG15" s="686"/>
      <c r="AH15" s="686"/>
      <c r="AI15" s="686"/>
      <c r="AJ15" s="686"/>
      <c r="AK15" s="686"/>
      <c r="AL15" s="628">
        <v>0.9</v>
      </c>
      <c r="AM15" s="629"/>
      <c r="AN15" s="629"/>
      <c r="AO15" s="687"/>
      <c r="AP15" s="620" t="s">
        <v>262</v>
      </c>
      <c r="AQ15" s="621"/>
      <c r="AR15" s="621"/>
      <c r="AS15" s="621"/>
      <c r="AT15" s="621"/>
      <c r="AU15" s="621"/>
      <c r="AV15" s="621"/>
      <c r="AW15" s="621"/>
      <c r="AX15" s="621"/>
      <c r="AY15" s="621"/>
      <c r="AZ15" s="621"/>
      <c r="BA15" s="621"/>
      <c r="BB15" s="621"/>
      <c r="BC15" s="621"/>
      <c r="BD15" s="621"/>
      <c r="BE15" s="621"/>
      <c r="BF15" s="622"/>
      <c r="BG15" s="623">
        <v>68784</v>
      </c>
      <c r="BH15" s="626"/>
      <c r="BI15" s="626"/>
      <c r="BJ15" s="626"/>
      <c r="BK15" s="626"/>
      <c r="BL15" s="626"/>
      <c r="BM15" s="626"/>
      <c r="BN15" s="627"/>
      <c r="BO15" s="685">
        <v>6.4</v>
      </c>
      <c r="BP15" s="685"/>
      <c r="BQ15" s="685"/>
      <c r="BR15" s="685"/>
      <c r="BS15" s="631" t="s">
        <v>129</v>
      </c>
      <c r="BT15" s="626"/>
      <c r="BU15" s="626"/>
      <c r="BV15" s="626"/>
      <c r="BW15" s="626"/>
      <c r="BX15" s="626"/>
      <c r="BY15" s="626"/>
      <c r="BZ15" s="626"/>
      <c r="CA15" s="626"/>
      <c r="CB15" s="666"/>
      <c r="CD15" s="667" t="s">
        <v>263</v>
      </c>
      <c r="CE15" s="664"/>
      <c r="CF15" s="664"/>
      <c r="CG15" s="664"/>
      <c r="CH15" s="664"/>
      <c r="CI15" s="664"/>
      <c r="CJ15" s="664"/>
      <c r="CK15" s="664"/>
      <c r="CL15" s="664"/>
      <c r="CM15" s="664"/>
      <c r="CN15" s="664"/>
      <c r="CO15" s="664"/>
      <c r="CP15" s="664"/>
      <c r="CQ15" s="665"/>
      <c r="CR15" s="623">
        <v>962117</v>
      </c>
      <c r="CS15" s="626"/>
      <c r="CT15" s="626"/>
      <c r="CU15" s="626"/>
      <c r="CV15" s="626"/>
      <c r="CW15" s="626"/>
      <c r="CX15" s="626"/>
      <c r="CY15" s="627"/>
      <c r="CZ15" s="685">
        <v>8.5</v>
      </c>
      <c r="DA15" s="685"/>
      <c r="DB15" s="685"/>
      <c r="DC15" s="685"/>
      <c r="DD15" s="631">
        <v>306906</v>
      </c>
      <c r="DE15" s="626"/>
      <c r="DF15" s="626"/>
      <c r="DG15" s="626"/>
      <c r="DH15" s="626"/>
      <c r="DI15" s="626"/>
      <c r="DJ15" s="626"/>
      <c r="DK15" s="626"/>
      <c r="DL15" s="626"/>
      <c r="DM15" s="626"/>
      <c r="DN15" s="626"/>
      <c r="DO15" s="626"/>
      <c r="DP15" s="627"/>
      <c r="DQ15" s="631">
        <v>730392</v>
      </c>
      <c r="DR15" s="626"/>
      <c r="DS15" s="626"/>
      <c r="DT15" s="626"/>
      <c r="DU15" s="626"/>
      <c r="DV15" s="626"/>
      <c r="DW15" s="626"/>
      <c r="DX15" s="626"/>
      <c r="DY15" s="626"/>
      <c r="DZ15" s="626"/>
      <c r="EA15" s="626"/>
      <c r="EB15" s="626"/>
      <c r="EC15" s="666"/>
    </row>
    <row r="16" spans="2:143" ht="11.25" customHeight="1" x14ac:dyDescent="0.15">
      <c r="B16" s="620" t="s">
        <v>264</v>
      </c>
      <c r="C16" s="621"/>
      <c r="D16" s="621"/>
      <c r="E16" s="621"/>
      <c r="F16" s="621"/>
      <c r="G16" s="621"/>
      <c r="H16" s="621"/>
      <c r="I16" s="621"/>
      <c r="J16" s="621"/>
      <c r="K16" s="621"/>
      <c r="L16" s="621"/>
      <c r="M16" s="621"/>
      <c r="N16" s="621"/>
      <c r="O16" s="621"/>
      <c r="P16" s="621"/>
      <c r="Q16" s="622"/>
      <c r="R16" s="623" t="s">
        <v>129</v>
      </c>
      <c r="S16" s="626"/>
      <c r="T16" s="626"/>
      <c r="U16" s="626"/>
      <c r="V16" s="626"/>
      <c r="W16" s="626"/>
      <c r="X16" s="626"/>
      <c r="Y16" s="627"/>
      <c r="Z16" s="685" t="s">
        <v>129</v>
      </c>
      <c r="AA16" s="685"/>
      <c r="AB16" s="685"/>
      <c r="AC16" s="685"/>
      <c r="AD16" s="686" t="s">
        <v>244</v>
      </c>
      <c r="AE16" s="686"/>
      <c r="AF16" s="686"/>
      <c r="AG16" s="686"/>
      <c r="AH16" s="686"/>
      <c r="AI16" s="686"/>
      <c r="AJ16" s="686"/>
      <c r="AK16" s="686"/>
      <c r="AL16" s="628" t="s">
        <v>129</v>
      </c>
      <c r="AM16" s="629"/>
      <c r="AN16" s="629"/>
      <c r="AO16" s="687"/>
      <c r="AP16" s="620" t="s">
        <v>265</v>
      </c>
      <c r="AQ16" s="621"/>
      <c r="AR16" s="621"/>
      <c r="AS16" s="621"/>
      <c r="AT16" s="621"/>
      <c r="AU16" s="621"/>
      <c r="AV16" s="621"/>
      <c r="AW16" s="621"/>
      <c r="AX16" s="621"/>
      <c r="AY16" s="621"/>
      <c r="AZ16" s="621"/>
      <c r="BA16" s="621"/>
      <c r="BB16" s="621"/>
      <c r="BC16" s="621"/>
      <c r="BD16" s="621"/>
      <c r="BE16" s="621"/>
      <c r="BF16" s="622"/>
      <c r="BG16" s="623" t="s">
        <v>129</v>
      </c>
      <c r="BH16" s="626"/>
      <c r="BI16" s="626"/>
      <c r="BJ16" s="626"/>
      <c r="BK16" s="626"/>
      <c r="BL16" s="626"/>
      <c r="BM16" s="626"/>
      <c r="BN16" s="627"/>
      <c r="BO16" s="685" t="s">
        <v>244</v>
      </c>
      <c r="BP16" s="685"/>
      <c r="BQ16" s="685"/>
      <c r="BR16" s="685"/>
      <c r="BS16" s="631" t="s">
        <v>244</v>
      </c>
      <c r="BT16" s="626"/>
      <c r="BU16" s="626"/>
      <c r="BV16" s="626"/>
      <c r="BW16" s="626"/>
      <c r="BX16" s="626"/>
      <c r="BY16" s="626"/>
      <c r="BZ16" s="626"/>
      <c r="CA16" s="626"/>
      <c r="CB16" s="666"/>
      <c r="CD16" s="667" t="s">
        <v>266</v>
      </c>
      <c r="CE16" s="664"/>
      <c r="CF16" s="664"/>
      <c r="CG16" s="664"/>
      <c r="CH16" s="664"/>
      <c r="CI16" s="664"/>
      <c r="CJ16" s="664"/>
      <c r="CK16" s="664"/>
      <c r="CL16" s="664"/>
      <c r="CM16" s="664"/>
      <c r="CN16" s="664"/>
      <c r="CO16" s="664"/>
      <c r="CP16" s="664"/>
      <c r="CQ16" s="665"/>
      <c r="CR16" s="623">
        <v>10163</v>
      </c>
      <c r="CS16" s="626"/>
      <c r="CT16" s="626"/>
      <c r="CU16" s="626"/>
      <c r="CV16" s="626"/>
      <c r="CW16" s="626"/>
      <c r="CX16" s="626"/>
      <c r="CY16" s="627"/>
      <c r="CZ16" s="685">
        <v>0.1</v>
      </c>
      <c r="DA16" s="685"/>
      <c r="DB16" s="685"/>
      <c r="DC16" s="685"/>
      <c r="DD16" s="631" t="s">
        <v>129</v>
      </c>
      <c r="DE16" s="626"/>
      <c r="DF16" s="626"/>
      <c r="DG16" s="626"/>
      <c r="DH16" s="626"/>
      <c r="DI16" s="626"/>
      <c r="DJ16" s="626"/>
      <c r="DK16" s="626"/>
      <c r="DL16" s="626"/>
      <c r="DM16" s="626"/>
      <c r="DN16" s="626"/>
      <c r="DO16" s="626"/>
      <c r="DP16" s="627"/>
      <c r="DQ16" s="631" t="s">
        <v>244</v>
      </c>
      <c r="DR16" s="626"/>
      <c r="DS16" s="626"/>
      <c r="DT16" s="626"/>
      <c r="DU16" s="626"/>
      <c r="DV16" s="626"/>
      <c r="DW16" s="626"/>
      <c r="DX16" s="626"/>
      <c r="DY16" s="626"/>
      <c r="DZ16" s="626"/>
      <c r="EA16" s="626"/>
      <c r="EB16" s="626"/>
      <c r="EC16" s="666"/>
    </row>
    <row r="17" spans="2:133" ht="11.25" customHeight="1" x14ac:dyDescent="0.15">
      <c r="B17" s="620" t="s">
        <v>267</v>
      </c>
      <c r="C17" s="621"/>
      <c r="D17" s="621"/>
      <c r="E17" s="621"/>
      <c r="F17" s="621"/>
      <c r="G17" s="621"/>
      <c r="H17" s="621"/>
      <c r="I17" s="621"/>
      <c r="J17" s="621"/>
      <c r="K17" s="621"/>
      <c r="L17" s="621"/>
      <c r="M17" s="621"/>
      <c r="N17" s="621"/>
      <c r="O17" s="621"/>
      <c r="P17" s="621"/>
      <c r="Q17" s="622"/>
      <c r="R17" s="623">
        <v>1713</v>
      </c>
      <c r="S17" s="626"/>
      <c r="T17" s="626"/>
      <c r="U17" s="626"/>
      <c r="V17" s="626"/>
      <c r="W17" s="626"/>
      <c r="X17" s="626"/>
      <c r="Y17" s="627"/>
      <c r="Z17" s="685">
        <v>0</v>
      </c>
      <c r="AA17" s="685"/>
      <c r="AB17" s="685"/>
      <c r="AC17" s="685"/>
      <c r="AD17" s="686">
        <v>1713</v>
      </c>
      <c r="AE17" s="686"/>
      <c r="AF17" s="686"/>
      <c r="AG17" s="686"/>
      <c r="AH17" s="686"/>
      <c r="AI17" s="686"/>
      <c r="AJ17" s="686"/>
      <c r="AK17" s="686"/>
      <c r="AL17" s="628">
        <v>0</v>
      </c>
      <c r="AM17" s="629"/>
      <c r="AN17" s="629"/>
      <c r="AO17" s="687"/>
      <c r="AP17" s="620" t="s">
        <v>268</v>
      </c>
      <c r="AQ17" s="621"/>
      <c r="AR17" s="621"/>
      <c r="AS17" s="621"/>
      <c r="AT17" s="621"/>
      <c r="AU17" s="621"/>
      <c r="AV17" s="621"/>
      <c r="AW17" s="621"/>
      <c r="AX17" s="621"/>
      <c r="AY17" s="621"/>
      <c r="AZ17" s="621"/>
      <c r="BA17" s="621"/>
      <c r="BB17" s="621"/>
      <c r="BC17" s="621"/>
      <c r="BD17" s="621"/>
      <c r="BE17" s="621"/>
      <c r="BF17" s="622"/>
      <c r="BG17" s="623" t="s">
        <v>129</v>
      </c>
      <c r="BH17" s="626"/>
      <c r="BI17" s="626"/>
      <c r="BJ17" s="626"/>
      <c r="BK17" s="626"/>
      <c r="BL17" s="626"/>
      <c r="BM17" s="626"/>
      <c r="BN17" s="627"/>
      <c r="BO17" s="685" t="s">
        <v>129</v>
      </c>
      <c r="BP17" s="685"/>
      <c r="BQ17" s="685"/>
      <c r="BR17" s="685"/>
      <c r="BS17" s="631" t="s">
        <v>129</v>
      </c>
      <c r="BT17" s="626"/>
      <c r="BU17" s="626"/>
      <c r="BV17" s="626"/>
      <c r="BW17" s="626"/>
      <c r="BX17" s="626"/>
      <c r="BY17" s="626"/>
      <c r="BZ17" s="626"/>
      <c r="CA17" s="626"/>
      <c r="CB17" s="666"/>
      <c r="CD17" s="667" t="s">
        <v>269</v>
      </c>
      <c r="CE17" s="664"/>
      <c r="CF17" s="664"/>
      <c r="CG17" s="664"/>
      <c r="CH17" s="664"/>
      <c r="CI17" s="664"/>
      <c r="CJ17" s="664"/>
      <c r="CK17" s="664"/>
      <c r="CL17" s="664"/>
      <c r="CM17" s="664"/>
      <c r="CN17" s="664"/>
      <c r="CO17" s="664"/>
      <c r="CP17" s="664"/>
      <c r="CQ17" s="665"/>
      <c r="CR17" s="623">
        <v>1012420</v>
      </c>
      <c r="CS17" s="626"/>
      <c r="CT17" s="626"/>
      <c r="CU17" s="626"/>
      <c r="CV17" s="626"/>
      <c r="CW17" s="626"/>
      <c r="CX17" s="626"/>
      <c r="CY17" s="627"/>
      <c r="CZ17" s="685">
        <v>8.9</v>
      </c>
      <c r="DA17" s="685"/>
      <c r="DB17" s="685"/>
      <c r="DC17" s="685"/>
      <c r="DD17" s="631" t="s">
        <v>129</v>
      </c>
      <c r="DE17" s="626"/>
      <c r="DF17" s="626"/>
      <c r="DG17" s="626"/>
      <c r="DH17" s="626"/>
      <c r="DI17" s="626"/>
      <c r="DJ17" s="626"/>
      <c r="DK17" s="626"/>
      <c r="DL17" s="626"/>
      <c r="DM17" s="626"/>
      <c r="DN17" s="626"/>
      <c r="DO17" s="626"/>
      <c r="DP17" s="627"/>
      <c r="DQ17" s="631">
        <v>944415</v>
      </c>
      <c r="DR17" s="626"/>
      <c r="DS17" s="626"/>
      <c r="DT17" s="626"/>
      <c r="DU17" s="626"/>
      <c r="DV17" s="626"/>
      <c r="DW17" s="626"/>
      <c r="DX17" s="626"/>
      <c r="DY17" s="626"/>
      <c r="DZ17" s="626"/>
      <c r="EA17" s="626"/>
      <c r="EB17" s="626"/>
      <c r="EC17" s="666"/>
    </row>
    <row r="18" spans="2:133" ht="11.25" customHeight="1" x14ac:dyDescent="0.15">
      <c r="B18" s="620" t="s">
        <v>270</v>
      </c>
      <c r="C18" s="621"/>
      <c r="D18" s="621"/>
      <c r="E18" s="621"/>
      <c r="F18" s="621"/>
      <c r="G18" s="621"/>
      <c r="H18" s="621"/>
      <c r="I18" s="621"/>
      <c r="J18" s="621"/>
      <c r="K18" s="621"/>
      <c r="L18" s="621"/>
      <c r="M18" s="621"/>
      <c r="N18" s="621"/>
      <c r="O18" s="621"/>
      <c r="P18" s="621"/>
      <c r="Q18" s="622"/>
      <c r="R18" s="623">
        <v>4387201</v>
      </c>
      <c r="S18" s="626"/>
      <c r="T18" s="626"/>
      <c r="U18" s="626"/>
      <c r="V18" s="626"/>
      <c r="W18" s="626"/>
      <c r="X18" s="626"/>
      <c r="Y18" s="627"/>
      <c r="Z18" s="685">
        <v>38.299999999999997</v>
      </c>
      <c r="AA18" s="685"/>
      <c r="AB18" s="685"/>
      <c r="AC18" s="685"/>
      <c r="AD18" s="686">
        <v>4042642</v>
      </c>
      <c r="AE18" s="686"/>
      <c r="AF18" s="686"/>
      <c r="AG18" s="686"/>
      <c r="AH18" s="686"/>
      <c r="AI18" s="686"/>
      <c r="AJ18" s="686"/>
      <c r="AK18" s="686"/>
      <c r="AL18" s="628">
        <v>72.7</v>
      </c>
      <c r="AM18" s="629"/>
      <c r="AN18" s="629"/>
      <c r="AO18" s="687"/>
      <c r="AP18" s="620" t="s">
        <v>271</v>
      </c>
      <c r="AQ18" s="621"/>
      <c r="AR18" s="621"/>
      <c r="AS18" s="621"/>
      <c r="AT18" s="621"/>
      <c r="AU18" s="621"/>
      <c r="AV18" s="621"/>
      <c r="AW18" s="621"/>
      <c r="AX18" s="621"/>
      <c r="AY18" s="621"/>
      <c r="AZ18" s="621"/>
      <c r="BA18" s="621"/>
      <c r="BB18" s="621"/>
      <c r="BC18" s="621"/>
      <c r="BD18" s="621"/>
      <c r="BE18" s="621"/>
      <c r="BF18" s="622"/>
      <c r="BG18" s="623" t="s">
        <v>129</v>
      </c>
      <c r="BH18" s="626"/>
      <c r="BI18" s="626"/>
      <c r="BJ18" s="626"/>
      <c r="BK18" s="626"/>
      <c r="BL18" s="626"/>
      <c r="BM18" s="626"/>
      <c r="BN18" s="627"/>
      <c r="BO18" s="685" t="s">
        <v>129</v>
      </c>
      <c r="BP18" s="685"/>
      <c r="BQ18" s="685"/>
      <c r="BR18" s="685"/>
      <c r="BS18" s="631" t="s">
        <v>244</v>
      </c>
      <c r="BT18" s="626"/>
      <c r="BU18" s="626"/>
      <c r="BV18" s="626"/>
      <c r="BW18" s="626"/>
      <c r="BX18" s="626"/>
      <c r="BY18" s="626"/>
      <c r="BZ18" s="626"/>
      <c r="CA18" s="626"/>
      <c r="CB18" s="666"/>
      <c r="CD18" s="667" t="s">
        <v>272</v>
      </c>
      <c r="CE18" s="664"/>
      <c r="CF18" s="664"/>
      <c r="CG18" s="664"/>
      <c r="CH18" s="664"/>
      <c r="CI18" s="664"/>
      <c r="CJ18" s="664"/>
      <c r="CK18" s="664"/>
      <c r="CL18" s="664"/>
      <c r="CM18" s="664"/>
      <c r="CN18" s="664"/>
      <c r="CO18" s="664"/>
      <c r="CP18" s="664"/>
      <c r="CQ18" s="665"/>
      <c r="CR18" s="623" t="s">
        <v>137</v>
      </c>
      <c r="CS18" s="626"/>
      <c r="CT18" s="626"/>
      <c r="CU18" s="626"/>
      <c r="CV18" s="626"/>
      <c r="CW18" s="626"/>
      <c r="CX18" s="626"/>
      <c r="CY18" s="627"/>
      <c r="CZ18" s="685" t="s">
        <v>244</v>
      </c>
      <c r="DA18" s="685"/>
      <c r="DB18" s="685"/>
      <c r="DC18" s="685"/>
      <c r="DD18" s="631" t="s">
        <v>244</v>
      </c>
      <c r="DE18" s="626"/>
      <c r="DF18" s="626"/>
      <c r="DG18" s="626"/>
      <c r="DH18" s="626"/>
      <c r="DI18" s="626"/>
      <c r="DJ18" s="626"/>
      <c r="DK18" s="626"/>
      <c r="DL18" s="626"/>
      <c r="DM18" s="626"/>
      <c r="DN18" s="626"/>
      <c r="DO18" s="626"/>
      <c r="DP18" s="627"/>
      <c r="DQ18" s="631" t="s">
        <v>137</v>
      </c>
      <c r="DR18" s="626"/>
      <c r="DS18" s="626"/>
      <c r="DT18" s="626"/>
      <c r="DU18" s="626"/>
      <c r="DV18" s="626"/>
      <c r="DW18" s="626"/>
      <c r="DX18" s="626"/>
      <c r="DY18" s="626"/>
      <c r="DZ18" s="626"/>
      <c r="EA18" s="626"/>
      <c r="EB18" s="626"/>
      <c r="EC18" s="666"/>
    </row>
    <row r="19" spans="2:133" ht="11.25" customHeight="1" x14ac:dyDescent="0.15">
      <c r="B19" s="620" t="s">
        <v>273</v>
      </c>
      <c r="C19" s="621"/>
      <c r="D19" s="621"/>
      <c r="E19" s="621"/>
      <c r="F19" s="621"/>
      <c r="G19" s="621"/>
      <c r="H19" s="621"/>
      <c r="I19" s="621"/>
      <c r="J19" s="621"/>
      <c r="K19" s="621"/>
      <c r="L19" s="621"/>
      <c r="M19" s="621"/>
      <c r="N19" s="621"/>
      <c r="O19" s="621"/>
      <c r="P19" s="621"/>
      <c r="Q19" s="622"/>
      <c r="R19" s="623">
        <v>4042642</v>
      </c>
      <c r="S19" s="626"/>
      <c r="T19" s="626"/>
      <c r="U19" s="626"/>
      <c r="V19" s="626"/>
      <c r="W19" s="626"/>
      <c r="X19" s="626"/>
      <c r="Y19" s="627"/>
      <c r="Z19" s="685">
        <v>35.299999999999997</v>
      </c>
      <c r="AA19" s="685"/>
      <c r="AB19" s="685"/>
      <c r="AC19" s="685"/>
      <c r="AD19" s="686">
        <v>4042642</v>
      </c>
      <c r="AE19" s="686"/>
      <c r="AF19" s="686"/>
      <c r="AG19" s="686"/>
      <c r="AH19" s="686"/>
      <c r="AI19" s="686"/>
      <c r="AJ19" s="686"/>
      <c r="AK19" s="686"/>
      <c r="AL19" s="628">
        <v>72.7</v>
      </c>
      <c r="AM19" s="629"/>
      <c r="AN19" s="629"/>
      <c r="AO19" s="687"/>
      <c r="AP19" s="620" t="s">
        <v>274</v>
      </c>
      <c r="AQ19" s="621"/>
      <c r="AR19" s="621"/>
      <c r="AS19" s="621"/>
      <c r="AT19" s="621"/>
      <c r="AU19" s="621"/>
      <c r="AV19" s="621"/>
      <c r="AW19" s="621"/>
      <c r="AX19" s="621"/>
      <c r="AY19" s="621"/>
      <c r="AZ19" s="621"/>
      <c r="BA19" s="621"/>
      <c r="BB19" s="621"/>
      <c r="BC19" s="621"/>
      <c r="BD19" s="621"/>
      <c r="BE19" s="621"/>
      <c r="BF19" s="622"/>
      <c r="BG19" s="623">
        <v>3377</v>
      </c>
      <c r="BH19" s="626"/>
      <c r="BI19" s="626"/>
      <c r="BJ19" s="626"/>
      <c r="BK19" s="626"/>
      <c r="BL19" s="626"/>
      <c r="BM19" s="626"/>
      <c r="BN19" s="627"/>
      <c r="BO19" s="685">
        <v>0.3</v>
      </c>
      <c r="BP19" s="685"/>
      <c r="BQ19" s="685"/>
      <c r="BR19" s="685"/>
      <c r="BS19" s="631" t="s">
        <v>244</v>
      </c>
      <c r="BT19" s="626"/>
      <c r="BU19" s="626"/>
      <c r="BV19" s="626"/>
      <c r="BW19" s="626"/>
      <c r="BX19" s="626"/>
      <c r="BY19" s="626"/>
      <c r="BZ19" s="626"/>
      <c r="CA19" s="626"/>
      <c r="CB19" s="666"/>
      <c r="CD19" s="667" t="s">
        <v>275</v>
      </c>
      <c r="CE19" s="664"/>
      <c r="CF19" s="664"/>
      <c r="CG19" s="664"/>
      <c r="CH19" s="664"/>
      <c r="CI19" s="664"/>
      <c r="CJ19" s="664"/>
      <c r="CK19" s="664"/>
      <c r="CL19" s="664"/>
      <c r="CM19" s="664"/>
      <c r="CN19" s="664"/>
      <c r="CO19" s="664"/>
      <c r="CP19" s="664"/>
      <c r="CQ19" s="665"/>
      <c r="CR19" s="623" t="s">
        <v>244</v>
      </c>
      <c r="CS19" s="626"/>
      <c r="CT19" s="626"/>
      <c r="CU19" s="626"/>
      <c r="CV19" s="626"/>
      <c r="CW19" s="626"/>
      <c r="CX19" s="626"/>
      <c r="CY19" s="627"/>
      <c r="CZ19" s="685" t="s">
        <v>129</v>
      </c>
      <c r="DA19" s="685"/>
      <c r="DB19" s="685"/>
      <c r="DC19" s="685"/>
      <c r="DD19" s="631" t="s">
        <v>244</v>
      </c>
      <c r="DE19" s="626"/>
      <c r="DF19" s="626"/>
      <c r="DG19" s="626"/>
      <c r="DH19" s="626"/>
      <c r="DI19" s="626"/>
      <c r="DJ19" s="626"/>
      <c r="DK19" s="626"/>
      <c r="DL19" s="626"/>
      <c r="DM19" s="626"/>
      <c r="DN19" s="626"/>
      <c r="DO19" s="626"/>
      <c r="DP19" s="627"/>
      <c r="DQ19" s="631" t="s">
        <v>129</v>
      </c>
      <c r="DR19" s="626"/>
      <c r="DS19" s="626"/>
      <c r="DT19" s="626"/>
      <c r="DU19" s="626"/>
      <c r="DV19" s="626"/>
      <c r="DW19" s="626"/>
      <c r="DX19" s="626"/>
      <c r="DY19" s="626"/>
      <c r="DZ19" s="626"/>
      <c r="EA19" s="626"/>
      <c r="EB19" s="626"/>
      <c r="EC19" s="666"/>
    </row>
    <row r="20" spans="2:133" ht="11.25" customHeight="1" x14ac:dyDescent="0.15">
      <c r="B20" s="620" t="s">
        <v>276</v>
      </c>
      <c r="C20" s="621"/>
      <c r="D20" s="621"/>
      <c r="E20" s="621"/>
      <c r="F20" s="621"/>
      <c r="G20" s="621"/>
      <c r="H20" s="621"/>
      <c r="I20" s="621"/>
      <c r="J20" s="621"/>
      <c r="K20" s="621"/>
      <c r="L20" s="621"/>
      <c r="M20" s="621"/>
      <c r="N20" s="621"/>
      <c r="O20" s="621"/>
      <c r="P20" s="621"/>
      <c r="Q20" s="622"/>
      <c r="R20" s="623">
        <v>344559</v>
      </c>
      <c r="S20" s="626"/>
      <c r="T20" s="626"/>
      <c r="U20" s="626"/>
      <c r="V20" s="626"/>
      <c r="W20" s="626"/>
      <c r="X20" s="626"/>
      <c r="Y20" s="627"/>
      <c r="Z20" s="685">
        <v>3</v>
      </c>
      <c r="AA20" s="685"/>
      <c r="AB20" s="685"/>
      <c r="AC20" s="685"/>
      <c r="AD20" s="686" t="s">
        <v>244</v>
      </c>
      <c r="AE20" s="686"/>
      <c r="AF20" s="686"/>
      <c r="AG20" s="686"/>
      <c r="AH20" s="686"/>
      <c r="AI20" s="686"/>
      <c r="AJ20" s="686"/>
      <c r="AK20" s="686"/>
      <c r="AL20" s="628" t="s">
        <v>129</v>
      </c>
      <c r="AM20" s="629"/>
      <c r="AN20" s="629"/>
      <c r="AO20" s="687"/>
      <c r="AP20" s="620" t="s">
        <v>277</v>
      </c>
      <c r="AQ20" s="621"/>
      <c r="AR20" s="621"/>
      <c r="AS20" s="621"/>
      <c r="AT20" s="621"/>
      <c r="AU20" s="621"/>
      <c r="AV20" s="621"/>
      <c r="AW20" s="621"/>
      <c r="AX20" s="621"/>
      <c r="AY20" s="621"/>
      <c r="AZ20" s="621"/>
      <c r="BA20" s="621"/>
      <c r="BB20" s="621"/>
      <c r="BC20" s="621"/>
      <c r="BD20" s="621"/>
      <c r="BE20" s="621"/>
      <c r="BF20" s="622"/>
      <c r="BG20" s="623">
        <v>3377</v>
      </c>
      <c r="BH20" s="626"/>
      <c r="BI20" s="626"/>
      <c r="BJ20" s="626"/>
      <c r="BK20" s="626"/>
      <c r="BL20" s="626"/>
      <c r="BM20" s="626"/>
      <c r="BN20" s="627"/>
      <c r="BO20" s="685">
        <v>0.3</v>
      </c>
      <c r="BP20" s="685"/>
      <c r="BQ20" s="685"/>
      <c r="BR20" s="685"/>
      <c r="BS20" s="631" t="s">
        <v>129</v>
      </c>
      <c r="BT20" s="626"/>
      <c r="BU20" s="626"/>
      <c r="BV20" s="626"/>
      <c r="BW20" s="626"/>
      <c r="BX20" s="626"/>
      <c r="BY20" s="626"/>
      <c r="BZ20" s="626"/>
      <c r="CA20" s="626"/>
      <c r="CB20" s="666"/>
      <c r="CD20" s="667" t="s">
        <v>278</v>
      </c>
      <c r="CE20" s="664"/>
      <c r="CF20" s="664"/>
      <c r="CG20" s="664"/>
      <c r="CH20" s="664"/>
      <c r="CI20" s="664"/>
      <c r="CJ20" s="664"/>
      <c r="CK20" s="664"/>
      <c r="CL20" s="664"/>
      <c r="CM20" s="664"/>
      <c r="CN20" s="664"/>
      <c r="CO20" s="664"/>
      <c r="CP20" s="664"/>
      <c r="CQ20" s="665"/>
      <c r="CR20" s="623">
        <v>11318675</v>
      </c>
      <c r="CS20" s="626"/>
      <c r="CT20" s="626"/>
      <c r="CU20" s="626"/>
      <c r="CV20" s="626"/>
      <c r="CW20" s="626"/>
      <c r="CX20" s="626"/>
      <c r="CY20" s="627"/>
      <c r="CZ20" s="685">
        <v>100</v>
      </c>
      <c r="DA20" s="685"/>
      <c r="DB20" s="685"/>
      <c r="DC20" s="685"/>
      <c r="DD20" s="631">
        <v>2127570</v>
      </c>
      <c r="DE20" s="626"/>
      <c r="DF20" s="626"/>
      <c r="DG20" s="626"/>
      <c r="DH20" s="626"/>
      <c r="DI20" s="626"/>
      <c r="DJ20" s="626"/>
      <c r="DK20" s="626"/>
      <c r="DL20" s="626"/>
      <c r="DM20" s="626"/>
      <c r="DN20" s="626"/>
      <c r="DO20" s="626"/>
      <c r="DP20" s="627"/>
      <c r="DQ20" s="631">
        <v>7920695</v>
      </c>
      <c r="DR20" s="626"/>
      <c r="DS20" s="626"/>
      <c r="DT20" s="626"/>
      <c r="DU20" s="626"/>
      <c r="DV20" s="626"/>
      <c r="DW20" s="626"/>
      <c r="DX20" s="626"/>
      <c r="DY20" s="626"/>
      <c r="DZ20" s="626"/>
      <c r="EA20" s="626"/>
      <c r="EB20" s="626"/>
      <c r="EC20" s="666"/>
    </row>
    <row r="21" spans="2:133" ht="11.25" customHeight="1" x14ac:dyDescent="0.15">
      <c r="B21" s="620" t="s">
        <v>279</v>
      </c>
      <c r="C21" s="621"/>
      <c r="D21" s="621"/>
      <c r="E21" s="621"/>
      <c r="F21" s="621"/>
      <c r="G21" s="621"/>
      <c r="H21" s="621"/>
      <c r="I21" s="621"/>
      <c r="J21" s="621"/>
      <c r="K21" s="621"/>
      <c r="L21" s="621"/>
      <c r="M21" s="621"/>
      <c r="N21" s="621"/>
      <c r="O21" s="621"/>
      <c r="P21" s="621"/>
      <c r="Q21" s="622"/>
      <c r="R21" s="623" t="s">
        <v>244</v>
      </c>
      <c r="S21" s="626"/>
      <c r="T21" s="626"/>
      <c r="U21" s="626"/>
      <c r="V21" s="626"/>
      <c r="W21" s="626"/>
      <c r="X21" s="626"/>
      <c r="Y21" s="627"/>
      <c r="Z21" s="685" t="s">
        <v>129</v>
      </c>
      <c r="AA21" s="685"/>
      <c r="AB21" s="685"/>
      <c r="AC21" s="685"/>
      <c r="AD21" s="686" t="s">
        <v>129</v>
      </c>
      <c r="AE21" s="686"/>
      <c r="AF21" s="686"/>
      <c r="AG21" s="686"/>
      <c r="AH21" s="686"/>
      <c r="AI21" s="686"/>
      <c r="AJ21" s="686"/>
      <c r="AK21" s="686"/>
      <c r="AL21" s="628" t="s">
        <v>129</v>
      </c>
      <c r="AM21" s="629"/>
      <c r="AN21" s="629"/>
      <c r="AO21" s="687"/>
      <c r="AP21" s="731" t="s">
        <v>280</v>
      </c>
      <c r="AQ21" s="738"/>
      <c r="AR21" s="738"/>
      <c r="AS21" s="738"/>
      <c r="AT21" s="738"/>
      <c r="AU21" s="738"/>
      <c r="AV21" s="738"/>
      <c r="AW21" s="738"/>
      <c r="AX21" s="738"/>
      <c r="AY21" s="738"/>
      <c r="AZ21" s="738"/>
      <c r="BA21" s="738"/>
      <c r="BB21" s="738"/>
      <c r="BC21" s="738"/>
      <c r="BD21" s="738"/>
      <c r="BE21" s="738"/>
      <c r="BF21" s="733"/>
      <c r="BG21" s="623">
        <v>3377</v>
      </c>
      <c r="BH21" s="626"/>
      <c r="BI21" s="626"/>
      <c r="BJ21" s="626"/>
      <c r="BK21" s="626"/>
      <c r="BL21" s="626"/>
      <c r="BM21" s="626"/>
      <c r="BN21" s="627"/>
      <c r="BO21" s="685">
        <v>0.3</v>
      </c>
      <c r="BP21" s="685"/>
      <c r="BQ21" s="685"/>
      <c r="BR21" s="685"/>
      <c r="BS21" s="631" t="s">
        <v>244</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281</v>
      </c>
      <c r="C22" s="621"/>
      <c r="D22" s="621"/>
      <c r="E22" s="621"/>
      <c r="F22" s="621"/>
      <c r="G22" s="621"/>
      <c r="H22" s="621"/>
      <c r="I22" s="621"/>
      <c r="J22" s="621"/>
      <c r="K22" s="621"/>
      <c r="L22" s="621"/>
      <c r="M22" s="621"/>
      <c r="N22" s="621"/>
      <c r="O22" s="621"/>
      <c r="P22" s="621"/>
      <c r="Q22" s="622"/>
      <c r="R22" s="623">
        <v>5886296</v>
      </c>
      <c r="S22" s="626"/>
      <c r="T22" s="626"/>
      <c r="U22" s="626"/>
      <c r="V22" s="626"/>
      <c r="W22" s="626"/>
      <c r="X22" s="626"/>
      <c r="Y22" s="627"/>
      <c r="Z22" s="685">
        <v>51.4</v>
      </c>
      <c r="AA22" s="685"/>
      <c r="AB22" s="685"/>
      <c r="AC22" s="685"/>
      <c r="AD22" s="686">
        <v>5541737</v>
      </c>
      <c r="AE22" s="686"/>
      <c r="AF22" s="686"/>
      <c r="AG22" s="686"/>
      <c r="AH22" s="686"/>
      <c r="AI22" s="686"/>
      <c r="AJ22" s="686"/>
      <c r="AK22" s="686"/>
      <c r="AL22" s="628">
        <v>99.6</v>
      </c>
      <c r="AM22" s="629"/>
      <c r="AN22" s="629"/>
      <c r="AO22" s="687"/>
      <c r="AP22" s="731" t="s">
        <v>282</v>
      </c>
      <c r="AQ22" s="738"/>
      <c r="AR22" s="738"/>
      <c r="AS22" s="738"/>
      <c r="AT22" s="738"/>
      <c r="AU22" s="738"/>
      <c r="AV22" s="738"/>
      <c r="AW22" s="738"/>
      <c r="AX22" s="738"/>
      <c r="AY22" s="738"/>
      <c r="AZ22" s="738"/>
      <c r="BA22" s="738"/>
      <c r="BB22" s="738"/>
      <c r="BC22" s="738"/>
      <c r="BD22" s="738"/>
      <c r="BE22" s="738"/>
      <c r="BF22" s="733"/>
      <c r="BG22" s="623" t="s">
        <v>129</v>
      </c>
      <c r="BH22" s="626"/>
      <c r="BI22" s="626"/>
      <c r="BJ22" s="626"/>
      <c r="BK22" s="626"/>
      <c r="BL22" s="626"/>
      <c r="BM22" s="626"/>
      <c r="BN22" s="627"/>
      <c r="BO22" s="685" t="s">
        <v>137</v>
      </c>
      <c r="BP22" s="685"/>
      <c r="BQ22" s="685"/>
      <c r="BR22" s="685"/>
      <c r="BS22" s="631" t="s">
        <v>244</v>
      </c>
      <c r="BT22" s="626"/>
      <c r="BU22" s="626"/>
      <c r="BV22" s="626"/>
      <c r="BW22" s="626"/>
      <c r="BX22" s="626"/>
      <c r="BY22" s="626"/>
      <c r="BZ22" s="626"/>
      <c r="CA22" s="626"/>
      <c r="CB22" s="666"/>
      <c r="CD22" s="740" t="s">
        <v>283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284</v>
      </c>
      <c r="C23" s="621"/>
      <c r="D23" s="621"/>
      <c r="E23" s="621"/>
      <c r="F23" s="621"/>
      <c r="G23" s="621"/>
      <c r="H23" s="621"/>
      <c r="I23" s="621"/>
      <c r="J23" s="621"/>
      <c r="K23" s="621"/>
      <c r="L23" s="621"/>
      <c r="M23" s="621"/>
      <c r="N23" s="621"/>
      <c r="O23" s="621"/>
      <c r="P23" s="621"/>
      <c r="Q23" s="622"/>
      <c r="R23" s="623">
        <v>1385</v>
      </c>
      <c r="S23" s="626"/>
      <c r="T23" s="626"/>
      <c r="U23" s="626"/>
      <c r="V23" s="626"/>
      <c r="W23" s="626"/>
      <c r="X23" s="626"/>
      <c r="Y23" s="627"/>
      <c r="Z23" s="685">
        <v>0</v>
      </c>
      <c r="AA23" s="685"/>
      <c r="AB23" s="685"/>
      <c r="AC23" s="685"/>
      <c r="AD23" s="686">
        <v>1385</v>
      </c>
      <c r="AE23" s="686"/>
      <c r="AF23" s="686"/>
      <c r="AG23" s="686"/>
      <c r="AH23" s="686"/>
      <c r="AI23" s="686"/>
      <c r="AJ23" s="686"/>
      <c r="AK23" s="686"/>
      <c r="AL23" s="628">
        <v>0</v>
      </c>
      <c r="AM23" s="629"/>
      <c r="AN23" s="629"/>
      <c r="AO23" s="687"/>
      <c r="AP23" s="731" t="s">
        <v>285</v>
      </c>
      <c r="AQ23" s="738"/>
      <c r="AR23" s="738"/>
      <c r="AS23" s="738"/>
      <c r="AT23" s="738"/>
      <c r="AU23" s="738"/>
      <c r="AV23" s="738"/>
      <c r="AW23" s="738"/>
      <c r="AX23" s="738"/>
      <c r="AY23" s="738"/>
      <c r="AZ23" s="738"/>
      <c r="BA23" s="738"/>
      <c r="BB23" s="738"/>
      <c r="BC23" s="738"/>
      <c r="BD23" s="738"/>
      <c r="BE23" s="738"/>
      <c r="BF23" s="733"/>
      <c r="BG23" s="623" t="s">
        <v>129</v>
      </c>
      <c r="BH23" s="626"/>
      <c r="BI23" s="626"/>
      <c r="BJ23" s="626"/>
      <c r="BK23" s="626"/>
      <c r="BL23" s="626"/>
      <c r="BM23" s="626"/>
      <c r="BN23" s="627"/>
      <c r="BO23" s="685" t="s">
        <v>244</v>
      </c>
      <c r="BP23" s="685"/>
      <c r="BQ23" s="685"/>
      <c r="BR23" s="685"/>
      <c r="BS23" s="631" t="s">
        <v>129</v>
      </c>
      <c r="BT23" s="626"/>
      <c r="BU23" s="626"/>
      <c r="BV23" s="626"/>
      <c r="BW23" s="626"/>
      <c r="BX23" s="626"/>
      <c r="BY23" s="626"/>
      <c r="BZ23" s="626"/>
      <c r="CA23" s="626"/>
      <c r="CB23" s="666"/>
      <c r="CD23" s="740" t="s">
        <v>224</v>
      </c>
      <c r="CE23" s="741"/>
      <c r="CF23" s="741"/>
      <c r="CG23" s="741"/>
      <c r="CH23" s="741"/>
      <c r="CI23" s="741"/>
      <c r="CJ23" s="741"/>
      <c r="CK23" s="741"/>
      <c r="CL23" s="741"/>
      <c r="CM23" s="741"/>
      <c r="CN23" s="741"/>
      <c r="CO23" s="741"/>
      <c r="CP23" s="741"/>
      <c r="CQ23" s="742"/>
      <c r="CR23" s="740" t="s">
        <v>286</v>
      </c>
      <c r="CS23" s="741"/>
      <c r="CT23" s="741"/>
      <c r="CU23" s="741"/>
      <c r="CV23" s="741"/>
      <c r="CW23" s="741"/>
      <c r="CX23" s="741"/>
      <c r="CY23" s="742"/>
      <c r="CZ23" s="740" t="s">
        <v>287</v>
      </c>
      <c r="DA23" s="741"/>
      <c r="DB23" s="741"/>
      <c r="DC23" s="742"/>
      <c r="DD23" s="740" t="s">
        <v>288</v>
      </c>
      <c r="DE23" s="741"/>
      <c r="DF23" s="741"/>
      <c r="DG23" s="741"/>
      <c r="DH23" s="741"/>
      <c r="DI23" s="741"/>
      <c r="DJ23" s="741"/>
      <c r="DK23" s="742"/>
      <c r="DL23" s="749" t="s">
        <v>289</v>
      </c>
      <c r="DM23" s="750"/>
      <c r="DN23" s="750"/>
      <c r="DO23" s="750"/>
      <c r="DP23" s="750"/>
      <c r="DQ23" s="750"/>
      <c r="DR23" s="750"/>
      <c r="DS23" s="750"/>
      <c r="DT23" s="750"/>
      <c r="DU23" s="750"/>
      <c r="DV23" s="751"/>
      <c r="DW23" s="740" t="s">
        <v>290</v>
      </c>
      <c r="DX23" s="741"/>
      <c r="DY23" s="741"/>
      <c r="DZ23" s="741"/>
      <c r="EA23" s="741"/>
      <c r="EB23" s="741"/>
      <c r="EC23" s="742"/>
    </row>
    <row r="24" spans="2:133" ht="11.25" customHeight="1" x14ac:dyDescent="0.15">
      <c r="B24" s="620" t="s">
        <v>291</v>
      </c>
      <c r="C24" s="621"/>
      <c r="D24" s="621"/>
      <c r="E24" s="621"/>
      <c r="F24" s="621"/>
      <c r="G24" s="621"/>
      <c r="H24" s="621"/>
      <c r="I24" s="621"/>
      <c r="J24" s="621"/>
      <c r="K24" s="621"/>
      <c r="L24" s="621"/>
      <c r="M24" s="621"/>
      <c r="N24" s="621"/>
      <c r="O24" s="621"/>
      <c r="P24" s="621"/>
      <c r="Q24" s="622"/>
      <c r="R24" s="623">
        <v>48430</v>
      </c>
      <c r="S24" s="626"/>
      <c r="T24" s="626"/>
      <c r="U24" s="626"/>
      <c r="V24" s="626"/>
      <c r="W24" s="626"/>
      <c r="X24" s="626"/>
      <c r="Y24" s="627"/>
      <c r="Z24" s="685">
        <v>0.4</v>
      </c>
      <c r="AA24" s="685"/>
      <c r="AB24" s="685"/>
      <c r="AC24" s="685"/>
      <c r="AD24" s="686" t="s">
        <v>137</v>
      </c>
      <c r="AE24" s="686"/>
      <c r="AF24" s="686"/>
      <c r="AG24" s="686"/>
      <c r="AH24" s="686"/>
      <c r="AI24" s="686"/>
      <c r="AJ24" s="686"/>
      <c r="AK24" s="686"/>
      <c r="AL24" s="628" t="s">
        <v>244</v>
      </c>
      <c r="AM24" s="629"/>
      <c r="AN24" s="629"/>
      <c r="AO24" s="687"/>
      <c r="AP24" s="731" t="s">
        <v>292</v>
      </c>
      <c r="AQ24" s="738"/>
      <c r="AR24" s="738"/>
      <c r="AS24" s="738"/>
      <c r="AT24" s="738"/>
      <c r="AU24" s="738"/>
      <c r="AV24" s="738"/>
      <c r="AW24" s="738"/>
      <c r="AX24" s="738"/>
      <c r="AY24" s="738"/>
      <c r="AZ24" s="738"/>
      <c r="BA24" s="738"/>
      <c r="BB24" s="738"/>
      <c r="BC24" s="738"/>
      <c r="BD24" s="738"/>
      <c r="BE24" s="738"/>
      <c r="BF24" s="733"/>
      <c r="BG24" s="623" t="s">
        <v>129</v>
      </c>
      <c r="BH24" s="626"/>
      <c r="BI24" s="626"/>
      <c r="BJ24" s="626"/>
      <c r="BK24" s="626"/>
      <c r="BL24" s="626"/>
      <c r="BM24" s="626"/>
      <c r="BN24" s="627"/>
      <c r="BO24" s="685" t="s">
        <v>129</v>
      </c>
      <c r="BP24" s="685"/>
      <c r="BQ24" s="685"/>
      <c r="BR24" s="685"/>
      <c r="BS24" s="631" t="s">
        <v>129</v>
      </c>
      <c r="BT24" s="626"/>
      <c r="BU24" s="626"/>
      <c r="BV24" s="626"/>
      <c r="BW24" s="626"/>
      <c r="BX24" s="626"/>
      <c r="BY24" s="626"/>
      <c r="BZ24" s="626"/>
      <c r="CA24" s="626"/>
      <c r="CB24" s="666"/>
      <c r="CD24" s="694" t="s">
        <v>293</v>
      </c>
      <c r="CE24" s="695"/>
      <c r="CF24" s="695"/>
      <c r="CG24" s="695"/>
      <c r="CH24" s="695"/>
      <c r="CI24" s="695"/>
      <c r="CJ24" s="695"/>
      <c r="CK24" s="695"/>
      <c r="CL24" s="695"/>
      <c r="CM24" s="695"/>
      <c r="CN24" s="695"/>
      <c r="CO24" s="695"/>
      <c r="CP24" s="695"/>
      <c r="CQ24" s="696"/>
      <c r="CR24" s="688">
        <v>2821075</v>
      </c>
      <c r="CS24" s="689"/>
      <c r="CT24" s="689"/>
      <c r="CU24" s="689"/>
      <c r="CV24" s="689"/>
      <c r="CW24" s="689"/>
      <c r="CX24" s="689"/>
      <c r="CY24" s="735"/>
      <c r="CZ24" s="736">
        <v>24.9</v>
      </c>
      <c r="DA24" s="705"/>
      <c r="DB24" s="705"/>
      <c r="DC24" s="739"/>
      <c r="DD24" s="734">
        <v>2299137</v>
      </c>
      <c r="DE24" s="689"/>
      <c r="DF24" s="689"/>
      <c r="DG24" s="689"/>
      <c r="DH24" s="689"/>
      <c r="DI24" s="689"/>
      <c r="DJ24" s="689"/>
      <c r="DK24" s="735"/>
      <c r="DL24" s="734">
        <v>2294363</v>
      </c>
      <c r="DM24" s="689"/>
      <c r="DN24" s="689"/>
      <c r="DO24" s="689"/>
      <c r="DP24" s="689"/>
      <c r="DQ24" s="689"/>
      <c r="DR24" s="689"/>
      <c r="DS24" s="689"/>
      <c r="DT24" s="689"/>
      <c r="DU24" s="689"/>
      <c r="DV24" s="735"/>
      <c r="DW24" s="736">
        <v>39.700000000000003</v>
      </c>
      <c r="DX24" s="705"/>
      <c r="DY24" s="705"/>
      <c r="DZ24" s="705"/>
      <c r="EA24" s="705"/>
      <c r="EB24" s="705"/>
      <c r="EC24" s="737"/>
    </row>
    <row r="25" spans="2:133" ht="11.25" customHeight="1" x14ac:dyDescent="0.15">
      <c r="B25" s="620" t="s">
        <v>294</v>
      </c>
      <c r="C25" s="621"/>
      <c r="D25" s="621"/>
      <c r="E25" s="621"/>
      <c r="F25" s="621"/>
      <c r="G25" s="621"/>
      <c r="H25" s="621"/>
      <c r="I25" s="621"/>
      <c r="J25" s="621"/>
      <c r="K25" s="621"/>
      <c r="L25" s="621"/>
      <c r="M25" s="621"/>
      <c r="N25" s="621"/>
      <c r="O25" s="621"/>
      <c r="P25" s="621"/>
      <c r="Q25" s="622"/>
      <c r="R25" s="623">
        <v>734224</v>
      </c>
      <c r="S25" s="626"/>
      <c r="T25" s="626"/>
      <c r="U25" s="626"/>
      <c r="V25" s="626"/>
      <c r="W25" s="626"/>
      <c r="X25" s="626"/>
      <c r="Y25" s="627"/>
      <c r="Z25" s="685">
        <v>6.4</v>
      </c>
      <c r="AA25" s="685"/>
      <c r="AB25" s="685"/>
      <c r="AC25" s="685"/>
      <c r="AD25" s="686">
        <v>7030</v>
      </c>
      <c r="AE25" s="686"/>
      <c r="AF25" s="686"/>
      <c r="AG25" s="686"/>
      <c r="AH25" s="686"/>
      <c r="AI25" s="686"/>
      <c r="AJ25" s="686"/>
      <c r="AK25" s="686"/>
      <c r="AL25" s="628">
        <v>0.1</v>
      </c>
      <c r="AM25" s="629"/>
      <c r="AN25" s="629"/>
      <c r="AO25" s="687"/>
      <c r="AP25" s="731" t="s">
        <v>295</v>
      </c>
      <c r="AQ25" s="738"/>
      <c r="AR25" s="738"/>
      <c r="AS25" s="738"/>
      <c r="AT25" s="738"/>
      <c r="AU25" s="738"/>
      <c r="AV25" s="738"/>
      <c r="AW25" s="738"/>
      <c r="AX25" s="738"/>
      <c r="AY25" s="738"/>
      <c r="AZ25" s="738"/>
      <c r="BA25" s="738"/>
      <c r="BB25" s="738"/>
      <c r="BC25" s="738"/>
      <c r="BD25" s="738"/>
      <c r="BE25" s="738"/>
      <c r="BF25" s="733"/>
      <c r="BG25" s="623" t="s">
        <v>244</v>
      </c>
      <c r="BH25" s="626"/>
      <c r="BI25" s="626"/>
      <c r="BJ25" s="626"/>
      <c r="BK25" s="626"/>
      <c r="BL25" s="626"/>
      <c r="BM25" s="626"/>
      <c r="BN25" s="627"/>
      <c r="BO25" s="685" t="s">
        <v>244</v>
      </c>
      <c r="BP25" s="685"/>
      <c r="BQ25" s="685"/>
      <c r="BR25" s="685"/>
      <c r="BS25" s="631" t="s">
        <v>129</v>
      </c>
      <c r="BT25" s="626"/>
      <c r="BU25" s="626"/>
      <c r="BV25" s="626"/>
      <c r="BW25" s="626"/>
      <c r="BX25" s="626"/>
      <c r="BY25" s="626"/>
      <c r="BZ25" s="626"/>
      <c r="CA25" s="626"/>
      <c r="CB25" s="666"/>
      <c r="CD25" s="667" t="s">
        <v>296</v>
      </c>
      <c r="CE25" s="664"/>
      <c r="CF25" s="664"/>
      <c r="CG25" s="664"/>
      <c r="CH25" s="664"/>
      <c r="CI25" s="664"/>
      <c r="CJ25" s="664"/>
      <c r="CK25" s="664"/>
      <c r="CL25" s="664"/>
      <c r="CM25" s="664"/>
      <c r="CN25" s="664"/>
      <c r="CO25" s="664"/>
      <c r="CP25" s="664"/>
      <c r="CQ25" s="665"/>
      <c r="CR25" s="623">
        <v>1338238</v>
      </c>
      <c r="CS25" s="624"/>
      <c r="CT25" s="624"/>
      <c r="CU25" s="624"/>
      <c r="CV25" s="624"/>
      <c r="CW25" s="624"/>
      <c r="CX25" s="624"/>
      <c r="CY25" s="625"/>
      <c r="CZ25" s="628">
        <v>11.8</v>
      </c>
      <c r="DA25" s="657"/>
      <c r="DB25" s="657"/>
      <c r="DC25" s="658"/>
      <c r="DD25" s="631">
        <v>1235402</v>
      </c>
      <c r="DE25" s="624"/>
      <c r="DF25" s="624"/>
      <c r="DG25" s="624"/>
      <c r="DH25" s="624"/>
      <c r="DI25" s="624"/>
      <c r="DJ25" s="624"/>
      <c r="DK25" s="625"/>
      <c r="DL25" s="631">
        <v>1230628</v>
      </c>
      <c r="DM25" s="624"/>
      <c r="DN25" s="624"/>
      <c r="DO25" s="624"/>
      <c r="DP25" s="624"/>
      <c r="DQ25" s="624"/>
      <c r="DR25" s="624"/>
      <c r="DS25" s="624"/>
      <c r="DT25" s="624"/>
      <c r="DU25" s="624"/>
      <c r="DV25" s="625"/>
      <c r="DW25" s="628">
        <v>21.3</v>
      </c>
      <c r="DX25" s="657"/>
      <c r="DY25" s="657"/>
      <c r="DZ25" s="657"/>
      <c r="EA25" s="657"/>
      <c r="EB25" s="657"/>
      <c r="EC25" s="659"/>
    </row>
    <row r="26" spans="2:133" ht="11.25" customHeight="1" x14ac:dyDescent="0.15">
      <c r="B26" s="620" t="s">
        <v>297</v>
      </c>
      <c r="C26" s="621"/>
      <c r="D26" s="621"/>
      <c r="E26" s="621"/>
      <c r="F26" s="621"/>
      <c r="G26" s="621"/>
      <c r="H26" s="621"/>
      <c r="I26" s="621"/>
      <c r="J26" s="621"/>
      <c r="K26" s="621"/>
      <c r="L26" s="621"/>
      <c r="M26" s="621"/>
      <c r="N26" s="621"/>
      <c r="O26" s="621"/>
      <c r="P26" s="621"/>
      <c r="Q26" s="622"/>
      <c r="R26" s="623">
        <v>35454</v>
      </c>
      <c r="S26" s="626"/>
      <c r="T26" s="626"/>
      <c r="U26" s="626"/>
      <c r="V26" s="626"/>
      <c r="W26" s="626"/>
      <c r="X26" s="626"/>
      <c r="Y26" s="627"/>
      <c r="Z26" s="685">
        <v>0.3</v>
      </c>
      <c r="AA26" s="685"/>
      <c r="AB26" s="685"/>
      <c r="AC26" s="685"/>
      <c r="AD26" s="686" t="s">
        <v>129</v>
      </c>
      <c r="AE26" s="686"/>
      <c r="AF26" s="686"/>
      <c r="AG26" s="686"/>
      <c r="AH26" s="686"/>
      <c r="AI26" s="686"/>
      <c r="AJ26" s="686"/>
      <c r="AK26" s="686"/>
      <c r="AL26" s="628" t="s">
        <v>129</v>
      </c>
      <c r="AM26" s="629"/>
      <c r="AN26" s="629"/>
      <c r="AO26" s="687"/>
      <c r="AP26" s="731" t="s">
        <v>298</v>
      </c>
      <c r="AQ26" s="732"/>
      <c r="AR26" s="732"/>
      <c r="AS26" s="732"/>
      <c r="AT26" s="732"/>
      <c r="AU26" s="732"/>
      <c r="AV26" s="732"/>
      <c r="AW26" s="732"/>
      <c r="AX26" s="732"/>
      <c r="AY26" s="732"/>
      <c r="AZ26" s="732"/>
      <c r="BA26" s="732"/>
      <c r="BB26" s="732"/>
      <c r="BC26" s="732"/>
      <c r="BD26" s="732"/>
      <c r="BE26" s="732"/>
      <c r="BF26" s="733"/>
      <c r="BG26" s="623" t="s">
        <v>129</v>
      </c>
      <c r="BH26" s="626"/>
      <c r="BI26" s="626"/>
      <c r="BJ26" s="626"/>
      <c r="BK26" s="626"/>
      <c r="BL26" s="626"/>
      <c r="BM26" s="626"/>
      <c r="BN26" s="627"/>
      <c r="BO26" s="685" t="s">
        <v>129</v>
      </c>
      <c r="BP26" s="685"/>
      <c r="BQ26" s="685"/>
      <c r="BR26" s="685"/>
      <c r="BS26" s="631" t="s">
        <v>129</v>
      </c>
      <c r="BT26" s="626"/>
      <c r="BU26" s="626"/>
      <c r="BV26" s="626"/>
      <c r="BW26" s="626"/>
      <c r="BX26" s="626"/>
      <c r="BY26" s="626"/>
      <c r="BZ26" s="626"/>
      <c r="CA26" s="626"/>
      <c r="CB26" s="666"/>
      <c r="CD26" s="667" t="s">
        <v>299</v>
      </c>
      <c r="CE26" s="664"/>
      <c r="CF26" s="664"/>
      <c r="CG26" s="664"/>
      <c r="CH26" s="664"/>
      <c r="CI26" s="664"/>
      <c r="CJ26" s="664"/>
      <c r="CK26" s="664"/>
      <c r="CL26" s="664"/>
      <c r="CM26" s="664"/>
      <c r="CN26" s="664"/>
      <c r="CO26" s="664"/>
      <c r="CP26" s="664"/>
      <c r="CQ26" s="665"/>
      <c r="CR26" s="623">
        <v>909358</v>
      </c>
      <c r="CS26" s="626"/>
      <c r="CT26" s="626"/>
      <c r="CU26" s="626"/>
      <c r="CV26" s="626"/>
      <c r="CW26" s="626"/>
      <c r="CX26" s="626"/>
      <c r="CY26" s="627"/>
      <c r="CZ26" s="628">
        <v>8</v>
      </c>
      <c r="DA26" s="657"/>
      <c r="DB26" s="657"/>
      <c r="DC26" s="658"/>
      <c r="DD26" s="631">
        <v>824209</v>
      </c>
      <c r="DE26" s="626"/>
      <c r="DF26" s="626"/>
      <c r="DG26" s="626"/>
      <c r="DH26" s="626"/>
      <c r="DI26" s="626"/>
      <c r="DJ26" s="626"/>
      <c r="DK26" s="627"/>
      <c r="DL26" s="631" t="s">
        <v>244</v>
      </c>
      <c r="DM26" s="626"/>
      <c r="DN26" s="626"/>
      <c r="DO26" s="626"/>
      <c r="DP26" s="626"/>
      <c r="DQ26" s="626"/>
      <c r="DR26" s="626"/>
      <c r="DS26" s="626"/>
      <c r="DT26" s="626"/>
      <c r="DU26" s="626"/>
      <c r="DV26" s="627"/>
      <c r="DW26" s="628" t="s">
        <v>129</v>
      </c>
      <c r="DX26" s="657"/>
      <c r="DY26" s="657"/>
      <c r="DZ26" s="657"/>
      <c r="EA26" s="657"/>
      <c r="EB26" s="657"/>
      <c r="EC26" s="659"/>
    </row>
    <row r="27" spans="2:133" ht="11.25" customHeight="1" x14ac:dyDescent="0.15">
      <c r="B27" s="620" t="s">
        <v>300</v>
      </c>
      <c r="C27" s="621"/>
      <c r="D27" s="621"/>
      <c r="E27" s="621"/>
      <c r="F27" s="621"/>
      <c r="G27" s="621"/>
      <c r="H27" s="621"/>
      <c r="I27" s="621"/>
      <c r="J27" s="621"/>
      <c r="K27" s="621"/>
      <c r="L27" s="621"/>
      <c r="M27" s="621"/>
      <c r="N27" s="621"/>
      <c r="O27" s="621"/>
      <c r="P27" s="621"/>
      <c r="Q27" s="622"/>
      <c r="R27" s="623">
        <v>804143</v>
      </c>
      <c r="S27" s="626"/>
      <c r="T27" s="626"/>
      <c r="U27" s="626"/>
      <c r="V27" s="626"/>
      <c r="W27" s="626"/>
      <c r="X27" s="626"/>
      <c r="Y27" s="627"/>
      <c r="Z27" s="685">
        <v>7</v>
      </c>
      <c r="AA27" s="685"/>
      <c r="AB27" s="685"/>
      <c r="AC27" s="685"/>
      <c r="AD27" s="686" t="s">
        <v>244</v>
      </c>
      <c r="AE27" s="686"/>
      <c r="AF27" s="686"/>
      <c r="AG27" s="686"/>
      <c r="AH27" s="686"/>
      <c r="AI27" s="686"/>
      <c r="AJ27" s="686"/>
      <c r="AK27" s="686"/>
      <c r="AL27" s="628" t="s">
        <v>129</v>
      </c>
      <c r="AM27" s="629"/>
      <c r="AN27" s="629"/>
      <c r="AO27" s="687"/>
      <c r="AP27" s="620" t="s">
        <v>301</v>
      </c>
      <c r="AQ27" s="621"/>
      <c r="AR27" s="621"/>
      <c r="AS27" s="621"/>
      <c r="AT27" s="621"/>
      <c r="AU27" s="621"/>
      <c r="AV27" s="621"/>
      <c r="AW27" s="621"/>
      <c r="AX27" s="621"/>
      <c r="AY27" s="621"/>
      <c r="AZ27" s="621"/>
      <c r="BA27" s="621"/>
      <c r="BB27" s="621"/>
      <c r="BC27" s="621"/>
      <c r="BD27" s="621"/>
      <c r="BE27" s="621"/>
      <c r="BF27" s="622"/>
      <c r="BG27" s="623">
        <v>1071373</v>
      </c>
      <c r="BH27" s="626"/>
      <c r="BI27" s="626"/>
      <c r="BJ27" s="626"/>
      <c r="BK27" s="626"/>
      <c r="BL27" s="626"/>
      <c r="BM27" s="626"/>
      <c r="BN27" s="627"/>
      <c r="BO27" s="685">
        <v>100</v>
      </c>
      <c r="BP27" s="685"/>
      <c r="BQ27" s="685"/>
      <c r="BR27" s="685"/>
      <c r="BS27" s="631">
        <v>12600</v>
      </c>
      <c r="BT27" s="626"/>
      <c r="BU27" s="626"/>
      <c r="BV27" s="626"/>
      <c r="BW27" s="626"/>
      <c r="BX27" s="626"/>
      <c r="BY27" s="626"/>
      <c r="BZ27" s="626"/>
      <c r="CA27" s="626"/>
      <c r="CB27" s="666"/>
      <c r="CD27" s="667" t="s">
        <v>302</v>
      </c>
      <c r="CE27" s="664"/>
      <c r="CF27" s="664"/>
      <c r="CG27" s="664"/>
      <c r="CH27" s="664"/>
      <c r="CI27" s="664"/>
      <c r="CJ27" s="664"/>
      <c r="CK27" s="664"/>
      <c r="CL27" s="664"/>
      <c r="CM27" s="664"/>
      <c r="CN27" s="664"/>
      <c r="CO27" s="664"/>
      <c r="CP27" s="664"/>
      <c r="CQ27" s="665"/>
      <c r="CR27" s="623">
        <v>470417</v>
      </c>
      <c r="CS27" s="624"/>
      <c r="CT27" s="624"/>
      <c r="CU27" s="624"/>
      <c r="CV27" s="624"/>
      <c r="CW27" s="624"/>
      <c r="CX27" s="624"/>
      <c r="CY27" s="625"/>
      <c r="CZ27" s="628">
        <v>4.2</v>
      </c>
      <c r="DA27" s="657"/>
      <c r="DB27" s="657"/>
      <c r="DC27" s="658"/>
      <c r="DD27" s="631">
        <v>119320</v>
      </c>
      <c r="DE27" s="624"/>
      <c r="DF27" s="624"/>
      <c r="DG27" s="624"/>
      <c r="DH27" s="624"/>
      <c r="DI27" s="624"/>
      <c r="DJ27" s="624"/>
      <c r="DK27" s="625"/>
      <c r="DL27" s="631">
        <v>119320</v>
      </c>
      <c r="DM27" s="624"/>
      <c r="DN27" s="624"/>
      <c r="DO27" s="624"/>
      <c r="DP27" s="624"/>
      <c r="DQ27" s="624"/>
      <c r="DR27" s="624"/>
      <c r="DS27" s="624"/>
      <c r="DT27" s="624"/>
      <c r="DU27" s="624"/>
      <c r="DV27" s="625"/>
      <c r="DW27" s="628">
        <v>2.1</v>
      </c>
      <c r="DX27" s="657"/>
      <c r="DY27" s="657"/>
      <c r="DZ27" s="657"/>
      <c r="EA27" s="657"/>
      <c r="EB27" s="657"/>
      <c r="EC27" s="659"/>
    </row>
    <row r="28" spans="2:133" ht="11.25" customHeight="1" x14ac:dyDescent="0.15">
      <c r="B28" s="728" t="s">
        <v>303</v>
      </c>
      <c r="C28" s="729"/>
      <c r="D28" s="729"/>
      <c r="E28" s="729"/>
      <c r="F28" s="729"/>
      <c r="G28" s="729"/>
      <c r="H28" s="729"/>
      <c r="I28" s="729"/>
      <c r="J28" s="729"/>
      <c r="K28" s="729"/>
      <c r="L28" s="729"/>
      <c r="M28" s="729"/>
      <c r="N28" s="729"/>
      <c r="O28" s="729"/>
      <c r="P28" s="729"/>
      <c r="Q28" s="730"/>
      <c r="R28" s="623" t="s">
        <v>244</v>
      </c>
      <c r="S28" s="626"/>
      <c r="T28" s="626"/>
      <c r="U28" s="626"/>
      <c r="V28" s="626"/>
      <c r="W28" s="626"/>
      <c r="X28" s="626"/>
      <c r="Y28" s="627"/>
      <c r="Z28" s="685" t="s">
        <v>129</v>
      </c>
      <c r="AA28" s="685"/>
      <c r="AB28" s="685"/>
      <c r="AC28" s="685"/>
      <c r="AD28" s="686" t="s">
        <v>129</v>
      </c>
      <c r="AE28" s="686"/>
      <c r="AF28" s="686"/>
      <c r="AG28" s="686"/>
      <c r="AH28" s="686"/>
      <c r="AI28" s="686"/>
      <c r="AJ28" s="686"/>
      <c r="AK28" s="686"/>
      <c r="AL28" s="628" t="s">
        <v>129</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304</v>
      </c>
      <c r="CE28" s="664"/>
      <c r="CF28" s="664"/>
      <c r="CG28" s="664"/>
      <c r="CH28" s="664"/>
      <c r="CI28" s="664"/>
      <c r="CJ28" s="664"/>
      <c r="CK28" s="664"/>
      <c r="CL28" s="664"/>
      <c r="CM28" s="664"/>
      <c r="CN28" s="664"/>
      <c r="CO28" s="664"/>
      <c r="CP28" s="664"/>
      <c r="CQ28" s="665"/>
      <c r="CR28" s="623">
        <v>1012420</v>
      </c>
      <c r="CS28" s="626"/>
      <c r="CT28" s="626"/>
      <c r="CU28" s="626"/>
      <c r="CV28" s="626"/>
      <c r="CW28" s="626"/>
      <c r="CX28" s="626"/>
      <c r="CY28" s="627"/>
      <c r="CZ28" s="628">
        <v>8.9</v>
      </c>
      <c r="DA28" s="657"/>
      <c r="DB28" s="657"/>
      <c r="DC28" s="658"/>
      <c r="DD28" s="631">
        <v>944415</v>
      </c>
      <c r="DE28" s="626"/>
      <c r="DF28" s="626"/>
      <c r="DG28" s="626"/>
      <c r="DH28" s="626"/>
      <c r="DI28" s="626"/>
      <c r="DJ28" s="626"/>
      <c r="DK28" s="627"/>
      <c r="DL28" s="631">
        <v>944415</v>
      </c>
      <c r="DM28" s="626"/>
      <c r="DN28" s="626"/>
      <c r="DO28" s="626"/>
      <c r="DP28" s="626"/>
      <c r="DQ28" s="626"/>
      <c r="DR28" s="626"/>
      <c r="DS28" s="626"/>
      <c r="DT28" s="626"/>
      <c r="DU28" s="626"/>
      <c r="DV28" s="627"/>
      <c r="DW28" s="628">
        <v>16.3</v>
      </c>
      <c r="DX28" s="657"/>
      <c r="DY28" s="657"/>
      <c r="DZ28" s="657"/>
      <c r="EA28" s="657"/>
      <c r="EB28" s="657"/>
      <c r="EC28" s="659"/>
    </row>
    <row r="29" spans="2:133" ht="11.25" customHeight="1" x14ac:dyDescent="0.15">
      <c r="B29" s="620" t="s">
        <v>305</v>
      </c>
      <c r="C29" s="621"/>
      <c r="D29" s="621"/>
      <c r="E29" s="621"/>
      <c r="F29" s="621"/>
      <c r="G29" s="621"/>
      <c r="H29" s="621"/>
      <c r="I29" s="621"/>
      <c r="J29" s="621"/>
      <c r="K29" s="621"/>
      <c r="L29" s="621"/>
      <c r="M29" s="621"/>
      <c r="N29" s="621"/>
      <c r="O29" s="621"/>
      <c r="P29" s="621"/>
      <c r="Q29" s="622"/>
      <c r="R29" s="623">
        <v>609967</v>
      </c>
      <c r="S29" s="626"/>
      <c r="T29" s="626"/>
      <c r="U29" s="626"/>
      <c r="V29" s="626"/>
      <c r="W29" s="626"/>
      <c r="X29" s="626"/>
      <c r="Y29" s="627"/>
      <c r="Z29" s="685">
        <v>5.3</v>
      </c>
      <c r="AA29" s="685"/>
      <c r="AB29" s="685"/>
      <c r="AC29" s="685"/>
      <c r="AD29" s="686" t="s">
        <v>129</v>
      </c>
      <c r="AE29" s="686"/>
      <c r="AF29" s="686"/>
      <c r="AG29" s="686"/>
      <c r="AH29" s="686"/>
      <c r="AI29" s="686"/>
      <c r="AJ29" s="686"/>
      <c r="AK29" s="686"/>
      <c r="AL29" s="628" t="s">
        <v>244</v>
      </c>
      <c r="AM29" s="629"/>
      <c r="AN29" s="629"/>
      <c r="AO29" s="687"/>
      <c r="AP29" s="697" t="s">
        <v>224</v>
      </c>
      <c r="AQ29" s="698"/>
      <c r="AR29" s="698"/>
      <c r="AS29" s="698"/>
      <c r="AT29" s="698"/>
      <c r="AU29" s="698"/>
      <c r="AV29" s="698"/>
      <c r="AW29" s="698"/>
      <c r="AX29" s="698"/>
      <c r="AY29" s="698"/>
      <c r="AZ29" s="698"/>
      <c r="BA29" s="698"/>
      <c r="BB29" s="698"/>
      <c r="BC29" s="698"/>
      <c r="BD29" s="698"/>
      <c r="BE29" s="698"/>
      <c r="BF29" s="699"/>
      <c r="BG29" s="697" t="s">
        <v>306</v>
      </c>
      <c r="BH29" s="725"/>
      <c r="BI29" s="725"/>
      <c r="BJ29" s="725"/>
      <c r="BK29" s="725"/>
      <c r="BL29" s="725"/>
      <c r="BM29" s="725"/>
      <c r="BN29" s="725"/>
      <c r="BO29" s="725"/>
      <c r="BP29" s="725"/>
      <c r="BQ29" s="726"/>
      <c r="BR29" s="697" t="s">
        <v>307</v>
      </c>
      <c r="BS29" s="725"/>
      <c r="BT29" s="725"/>
      <c r="BU29" s="725"/>
      <c r="BV29" s="725"/>
      <c r="BW29" s="725"/>
      <c r="BX29" s="725"/>
      <c r="BY29" s="725"/>
      <c r="BZ29" s="725"/>
      <c r="CA29" s="725"/>
      <c r="CB29" s="726"/>
      <c r="CD29" s="707" t="s">
        <v>308</v>
      </c>
      <c r="CE29" s="708"/>
      <c r="CF29" s="667" t="s">
        <v>70</v>
      </c>
      <c r="CG29" s="664"/>
      <c r="CH29" s="664"/>
      <c r="CI29" s="664"/>
      <c r="CJ29" s="664"/>
      <c r="CK29" s="664"/>
      <c r="CL29" s="664"/>
      <c r="CM29" s="664"/>
      <c r="CN29" s="664"/>
      <c r="CO29" s="664"/>
      <c r="CP29" s="664"/>
      <c r="CQ29" s="665"/>
      <c r="CR29" s="623">
        <v>1012411</v>
      </c>
      <c r="CS29" s="624"/>
      <c r="CT29" s="624"/>
      <c r="CU29" s="624"/>
      <c r="CV29" s="624"/>
      <c r="CW29" s="624"/>
      <c r="CX29" s="624"/>
      <c r="CY29" s="625"/>
      <c r="CZ29" s="628">
        <v>8.9</v>
      </c>
      <c r="DA29" s="657"/>
      <c r="DB29" s="657"/>
      <c r="DC29" s="658"/>
      <c r="DD29" s="631">
        <v>944406</v>
      </c>
      <c r="DE29" s="624"/>
      <c r="DF29" s="624"/>
      <c r="DG29" s="624"/>
      <c r="DH29" s="624"/>
      <c r="DI29" s="624"/>
      <c r="DJ29" s="624"/>
      <c r="DK29" s="625"/>
      <c r="DL29" s="631">
        <v>944406</v>
      </c>
      <c r="DM29" s="624"/>
      <c r="DN29" s="624"/>
      <c r="DO29" s="624"/>
      <c r="DP29" s="624"/>
      <c r="DQ29" s="624"/>
      <c r="DR29" s="624"/>
      <c r="DS29" s="624"/>
      <c r="DT29" s="624"/>
      <c r="DU29" s="624"/>
      <c r="DV29" s="625"/>
      <c r="DW29" s="628">
        <v>16.3</v>
      </c>
      <c r="DX29" s="657"/>
      <c r="DY29" s="657"/>
      <c r="DZ29" s="657"/>
      <c r="EA29" s="657"/>
      <c r="EB29" s="657"/>
      <c r="EC29" s="659"/>
    </row>
    <row r="30" spans="2:133" ht="11.25" customHeight="1" x14ac:dyDescent="0.15">
      <c r="B30" s="620" t="s">
        <v>309</v>
      </c>
      <c r="C30" s="621"/>
      <c r="D30" s="621"/>
      <c r="E30" s="621"/>
      <c r="F30" s="621"/>
      <c r="G30" s="621"/>
      <c r="H30" s="621"/>
      <c r="I30" s="621"/>
      <c r="J30" s="621"/>
      <c r="K30" s="621"/>
      <c r="L30" s="621"/>
      <c r="M30" s="621"/>
      <c r="N30" s="621"/>
      <c r="O30" s="621"/>
      <c r="P30" s="621"/>
      <c r="Q30" s="622"/>
      <c r="R30" s="623">
        <v>42304</v>
      </c>
      <c r="S30" s="626"/>
      <c r="T30" s="626"/>
      <c r="U30" s="626"/>
      <c r="V30" s="626"/>
      <c r="W30" s="626"/>
      <c r="X30" s="626"/>
      <c r="Y30" s="627"/>
      <c r="Z30" s="685">
        <v>0.4</v>
      </c>
      <c r="AA30" s="685"/>
      <c r="AB30" s="685"/>
      <c r="AC30" s="685"/>
      <c r="AD30" s="686">
        <v>11617</v>
      </c>
      <c r="AE30" s="686"/>
      <c r="AF30" s="686"/>
      <c r="AG30" s="686"/>
      <c r="AH30" s="686"/>
      <c r="AI30" s="686"/>
      <c r="AJ30" s="686"/>
      <c r="AK30" s="686"/>
      <c r="AL30" s="628">
        <v>0.2</v>
      </c>
      <c r="AM30" s="629"/>
      <c r="AN30" s="629"/>
      <c r="AO30" s="687"/>
      <c r="AP30" s="713" t="s">
        <v>310</v>
      </c>
      <c r="AQ30" s="714"/>
      <c r="AR30" s="714"/>
      <c r="AS30" s="714"/>
      <c r="AT30" s="719" t="s">
        <v>311</v>
      </c>
      <c r="AU30" s="230"/>
      <c r="AV30" s="230"/>
      <c r="AW30" s="230"/>
      <c r="AX30" s="722" t="s">
        <v>188</v>
      </c>
      <c r="AY30" s="723"/>
      <c r="AZ30" s="723"/>
      <c r="BA30" s="723"/>
      <c r="BB30" s="723"/>
      <c r="BC30" s="723"/>
      <c r="BD30" s="723"/>
      <c r="BE30" s="723"/>
      <c r="BF30" s="724"/>
      <c r="BG30" s="703">
        <v>98.9</v>
      </c>
      <c r="BH30" s="704"/>
      <c r="BI30" s="704"/>
      <c r="BJ30" s="704"/>
      <c r="BK30" s="704"/>
      <c r="BL30" s="704"/>
      <c r="BM30" s="705">
        <v>94</v>
      </c>
      <c r="BN30" s="704"/>
      <c r="BO30" s="704"/>
      <c r="BP30" s="704"/>
      <c r="BQ30" s="706"/>
      <c r="BR30" s="703">
        <v>98.9</v>
      </c>
      <c r="BS30" s="704"/>
      <c r="BT30" s="704"/>
      <c r="BU30" s="704"/>
      <c r="BV30" s="704"/>
      <c r="BW30" s="704"/>
      <c r="BX30" s="705">
        <v>94.2</v>
      </c>
      <c r="BY30" s="704"/>
      <c r="BZ30" s="704"/>
      <c r="CA30" s="704"/>
      <c r="CB30" s="706"/>
      <c r="CD30" s="709"/>
      <c r="CE30" s="710"/>
      <c r="CF30" s="667" t="s">
        <v>312</v>
      </c>
      <c r="CG30" s="664"/>
      <c r="CH30" s="664"/>
      <c r="CI30" s="664"/>
      <c r="CJ30" s="664"/>
      <c r="CK30" s="664"/>
      <c r="CL30" s="664"/>
      <c r="CM30" s="664"/>
      <c r="CN30" s="664"/>
      <c r="CO30" s="664"/>
      <c r="CP30" s="664"/>
      <c r="CQ30" s="665"/>
      <c r="CR30" s="623">
        <v>937442</v>
      </c>
      <c r="CS30" s="626"/>
      <c r="CT30" s="626"/>
      <c r="CU30" s="626"/>
      <c r="CV30" s="626"/>
      <c r="CW30" s="626"/>
      <c r="CX30" s="626"/>
      <c r="CY30" s="627"/>
      <c r="CZ30" s="628">
        <v>8.3000000000000007</v>
      </c>
      <c r="DA30" s="657"/>
      <c r="DB30" s="657"/>
      <c r="DC30" s="658"/>
      <c r="DD30" s="631">
        <v>880469</v>
      </c>
      <c r="DE30" s="626"/>
      <c r="DF30" s="626"/>
      <c r="DG30" s="626"/>
      <c r="DH30" s="626"/>
      <c r="DI30" s="626"/>
      <c r="DJ30" s="626"/>
      <c r="DK30" s="627"/>
      <c r="DL30" s="631">
        <v>880469</v>
      </c>
      <c r="DM30" s="626"/>
      <c r="DN30" s="626"/>
      <c r="DO30" s="626"/>
      <c r="DP30" s="626"/>
      <c r="DQ30" s="626"/>
      <c r="DR30" s="626"/>
      <c r="DS30" s="626"/>
      <c r="DT30" s="626"/>
      <c r="DU30" s="626"/>
      <c r="DV30" s="627"/>
      <c r="DW30" s="628">
        <v>15.2</v>
      </c>
      <c r="DX30" s="657"/>
      <c r="DY30" s="657"/>
      <c r="DZ30" s="657"/>
      <c r="EA30" s="657"/>
      <c r="EB30" s="657"/>
      <c r="EC30" s="659"/>
    </row>
    <row r="31" spans="2:133" ht="11.25" customHeight="1" x14ac:dyDescent="0.15">
      <c r="B31" s="620" t="s">
        <v>313</v>
      </c>
      <c r="C31" s="621"/>
      <c r="D31" s="621"/>
      <c r="E31" s="621"/>
      <c r="F31" s="621"/>
      <c r="G31" s="621"/>
      <c r="H31" s="621"/>
      <c r="I31" s="621"/>
      <c r="J31" s="621"/>
      <c r="K31" s="621"/>
      <c r="L31" s="621"/>
      <c r="M31" s="621"/>
      <c r="N31" s="621"/>
      <c r="O31" s="621"/>
      <c r="P31" s="621"/>
      <c r="Q31" s="622"/>
      <c r="R31" s="623">
        <v>7730</v>
      </c>
      <c r="S31" s="626"/>
      <c r="T31" s="626"/>
      <c r="U31" s="626"/>
      <c r="V31" s="626"/>
      <c r="W31" s="626"/>
      <c r="X31" s="626"/>
      <c r="Y31" s="627"/>
      <c r="Z31" s="685">
        <v>0.1</v>
      </c>
      <c r="AA31" s="685"/>
      <c r="AB31" s="685"/>
      <c r="AC31" s="685"/>
      <c r="AD31" s="686" t="s">
        <v>244</v>
      </c>
      <c r="AE31" s="686"/>
      <c r="AF31" s="686"/>
      <c r="AG31" s="686"/>
      <c r="AH31" s="686"/>
      <c r="AI31" s="686"/>
      <c r="AJ31" s="686"/>
      <c r="AK31" s="686"/>
      <c r="AL31" s="628" t="s">
        <v>244</v>
      </c>
      <c r="AM31" s="629"/>
      <c r="AN31" s="629"/>
      <c r="AO31" s="687"/>
      <c r="AP31" s="715"/>
      <c r="AQ31" s="716"/>
      <c r="AR31" s="716"/>
      <c r="AS31" s="716"/>
      <c r="AT31" s="720"/>
      <c r="AU31" s="229" t="s">
        <v>314</v>
      </c>
      <c r="AV31" s="229"/>
      <c r="AW31" s="229"/>
      <c r="AX31" s="620" t="s">
        <v>315</v>
      </c>
      <c r="AY31" s="621"/>
      <c r="AZ31" s="621"/>
      <c r="BA31" s="621"/>
      <c r="BB31" s="621"/>
      <c r="BC31" s="621"/>
      <c r="BD31" s="621"/>
      <c r="BE31" s="621"/>
      <c r="BF31" s="622"/>
      <c r="BG31" s="701">
        <v>99.2</v>
      </c>
      <c r="BH31" s="624"/>
      <c r="BI31" s="624"/>
      <c r="BJ31" s="624"/>
      <c r="BK31" s="624"/>
      <c r="BL31" s="624"/>
      <c r="BM31" s="629">
        <v>96.8</v>
      </c>
      <c r="BN31" s="702"/>
      <c r="BO31" s="702"/>
      <c r="BP31" s="702"/>
      <c r="BQ31" s="663"/>
      <c r="BR31" s="701">
        <v>99.3</v>
      </c>
      <c r="BS31" s="624"/>
      <c r="BT31" s="624"/>
      <c r="BU31" s="624"/>
      <c r="BV31" s="624"/>
      <c r="BW31" s="624"/>
      <c r="BX31" s="629">
        <v>96.7</v>
      </c>
      <c r="BY31" s="702"/>
      <c r="BZ31" s="702"/>
      <c r="CA31" s="702"/>
      <c r="CB31" s="663"/>
      <c r="CD31" s="709"/>
      <c r="CE31" s="710"/>
      <c r="CF31" s="667" t="s">
        <v>316</v>
      </c>
      <c r="CG31" s="664"/>
      <c r="CH31" s="664"/>
      <c r="CI31" s="664"/>
      <c r="CJ31" s="664"/>
      <c r="CK31" s="664"/>
      <c r="CL31" s="664"/>
      <c r="CM31" s="664"/>
      <c r="CN31" s="664"/>
      <c r="CO31" s="664"/>
      <c r="CP31" s="664"/>
      <c r="CQ31" s="665"/>
      <c r="CR31" s="623">
        <v>74969</v>
      </c>
      <c r="CS31" s="624"/>
      <c r="CT31" s="624"/>
      <c r="CU31" s="624"/>
      <c r="CV31" s="624"/>
      <c r="CW31" s="624"/>
      <c r="CX31" s="624"/>
      <c r="CY31" s="625"/>
      <c r="CZ31" s="628">
        <v>0.7</v>
      </c>
      <c r="DA31" s="657"/>
      <c r="DB31" s="657"/>
      <c r="DC31" s="658"/>
      <c r="DD31" s="631">
        <v>63937</v>
      </c>
      <c r="DE31" s="624"/>
      <c r="DF31" s="624"/>
      <c r="DG31" s="624"/>
      <c r="DH31" s="624"/>
      <c r="DI31" s="624"/>
      <c r="DJ31" s="624"/>
      <c r="DK31" s="625"/>
      <c r="DL31" s="631">
        <v>63937</v>
      </c>
      <c r="DM31" s="624"/>
      <c r="DN31" s="624"/>
      <c r="DO31" s="624"/>
      <c r="DP31" s="624"/>
      <c r="DQ31" s="624"/>
      <c r="DR31" s="624"/>
      <c r="DS31" s="624"/>
      <c r="DT31" s="624"/>
      <c r="DU31" s="624"/>
      <c r="DV31" s="625"/>
      <c r="DW31" s="628">
        <v>1.1000000000000001</v>
      </c>
      <c r="DX31" s="657"/>
      <c r="DY31" s="657"/>
      <c r="DZ31" s="657"/>
      <c r="EA31" s="657"/>
      <c r="EB31" s="657"/>
      <c r="EC31" s="659"/>
    </row>
    <row r="32" spans="2:133" ht="11.25" customHeight="1" x14ac:dyDescent="0.15">
      <c r="B32" s="620" t="s">
        <v>317</v>
      </c>
      <c r="C32" s="621"/>
      <c r="D32" s="621"/>
      <c r="E32" s="621"/>
      <c r="F32" s="621"/>
      <c r="G32" s="621"/>
      <c r="H32" s="621"/>
      <c r="I32" s="621"/>
      <c r="J32" s="621"/>
      <c r="K32" s="621"/>
      <c r="L32" s="621"/>
      <c r="M32" s="621"/>
      <c r="N32" s="621"/>
      <c r="O32" s="621"/>
      <c r="P32" s="621"/>
      <c r="Q32" s="622"/>
      <c r="R32" s="623">
        <v>1123581</v>
      </c>
      <c r="S32" s="626"/>
      <c r="T32" s="626"/>
      <c r="U32" s="626"/>
      <c r="V32" s="626"/>
      <c r="W32" s="626"/>
      <c r="X32" s="626"/>
      <c r="Y32" s="627"/>
      <c r="Z32" s="685">
        <v>9.8000000000000007</v>
      </c>
      <c r="AA32" s="685"/>
      <c r="AB32" s="685"/>
      <c r="AC32" s="685"/>
      <c r="AD32" s="686" t="s">
        <v>129</v>
      </c>
      <c r="AE32" s="686"/>
      <c r="AF32" s="686"/>
      <c r="AG32" s="686"/>
      <c r="AH32" s="686"/>
      <c r="AI32" s="686"/>
      <c r="AJ32" s="686"/>
      <c r="AK32" s="686"/>
      <c r="AL32" s="628" t="s">
        <v>129</v>
      </c>
      <c r="AM32" s="629"/>
      <c r="AN32" s="629"/>
      <c r="AO32" s="687"/>
      <c r="AP32" s="717"/>
      <c r="AQ32" s="718"/>
      <c r="AR32" s="718"/>
      <c r="AS32" s="718"/>
      <c r="AT32" s="721"/>
      <c r="AU32" s="231"/>
      <c r="AV32" s="231"/>
      <c r="AW32" s="231"/>
      <c r="AX32" s="635" t="s">
        <v>318</v>
      </c>
      <c r="AY32" s="636"/>
      <c r="AZ32" s="636"/>
      <c r="BA32" s="636"/>
      <c r="BB32" s="636"/>
      <c r="BC32" s="636"/>
      <c r="BD32" s="636"/>
      <c r="BE32" s="636"/>
      <c r="BF32" s="637"/>
      <c r="BG32" s="700">
        <v>98.5</v>
      </c>
      <c r="BH32" s="639"/>
      <c r="BI32" s="639"/>
      <c r="BJ32" s="639"/>
      <c r="BK32" s="639"/>
      <c r="BL32" s="639"/>
      <c r="BM32" s="683">
        <v>90.1</v>
      </c>
      <c r="BN32" s="639"/>
      <c r="BO32" s="639"/>
      <c r="BP32" s="639"/>
      <c r="BQ32" s="676"/>
      <c r="BR32" s="700">
        <v>98.3</v>
      </c>
      <c r="BS32" s="639"/>
      <c r="BT32" s="639"/>
      <c r="BU32" s="639"/>
      <c r="BV32" s="639"/>
      <c r="BW32" s="639"/>
      <c r="BX32" s="683">
        <v>90.4</v>
      </c>
      <c r="BY32" s="639"/>
      <c r="BZ32" s="639"/>
      <c r="CA32" s="639"/>
      <c r="CB32" s="676"/>
      <c r="CD32" s="711"/>
      <c r="CE32" s="712"/>
      <c r="CF32" s="667" t="s">
        <v>319</v>
      </c>
      <c r="CG32" s="664"/>
      <c r="CH32" s="664"/>
      <c r="CI32" s="664"/>
      <c r="CJ32" s="664"/>
      <c r="CK32" s="664"/>
      <c r="CL32" s="664"/>
      <c r="CM32" s="664"/>
      <c r="CN32" s="664"/>
      <c r="CO32" s="664"/>
      <c r="CP32" s="664"/>
      <c r="CQ32" s="665"/>
      <c r="CR32" s="623">
        <v>9</v>
      </c>
      <c r="CS32" s="626"/>
      <c r="CT32" s="626"/>
      <c r="CU32" s="626"/>
      <c r="CV32" s="626"/>
      <c r="CW32" s="626"/>
      <c r="CX32" s="626"/>
      <c r="CY32" s="627"/>
      <c r="CZ32" s="628">
        <v>0</v>
      </c>
      <c r="DA32" s="657"/>
      <c r="DB32" s="657"/>
      <c r="DC32" s="658"/>
      <c r="DD32" s="631">
        <v>9</v>
      </c>
      <c r="DE32" s="626"/>
      <c r="DF32" s="626"/>
      <c r="DG32" s="626"/>
      <c r="DH32" s="626"/>
      <c r="DI32" s="626"/>
      <c r="DJ32" s="626"/>
      <c r="DK32" s="627"/>
      <c r="DL32" s="631">
        <v>9</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320</v>
      </c>
      <c r="C33" s="621"/>
      <c r="D33" s="621"/>
      <c r="E33" s="621"/>
      <c r="F33" s="621"/>
      <c r="G33" s="621"/>
      <c r="H33" s="621"/>
      <c r="I33" s="621"/>
      <c r="J33" s="621"/>
      <c r="K33" s="621"/>
      <c r="L33" s="621"/>
      <c r="M33" s="621"/>
      <c r="N33" s="621"/>
      <c r="O33" s="621"/>
      <c r="P33" s="621"/>
      <c r="Q33" s="622"/>
      <c r="R33" s="623">
        <v>171045</v>
      </c>
      <c r="S33" s="626"/>
      <c r="T33" s="626"/>
      <c r="U33" s="626"/>
      <c r="V33" s="626"/>
      <c r="W33" s="626"/>
      <c r="X33" s="626"/>
      <c r="Y33" s="627"/>
      <c r="Z33" s="685">
        <v>1.5</v>
      </c>
      <c r="AA33" s="685"/>
      <c r="AB33" s="685"/>
      <c r="AC33" s="685"/>
      <c r="AD33" s="686" t="s">
        <v>244</v>
      </c>
      <c r="AE33" s="686"/>
      <c r="AF33" s="686"/>
      <c r="AG33" s="686"/>
      <c r="AH33" s="686"/>
      <c r="AI33" s="686"/>
      <c r="AJ33" s="686"/>
      <c r="AK33" s="686"/>
      <c r="AL33" s="628" t="s">
        <v>244</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321</v>
      </c>
      <c r="CE33" s="664"/>
      <c r="CF33" s="664"/>
      <c r="CG33" s="664"/>
      <c r="CH33" s="664"/>
      <c r="CI33" s="664"/>
      <c r="CJ33" s="664"/>
      <c r="CK33" s="664"/>
      <c r="CL33" s="664"/>
      <c r="CM33" s="664"/>
      <c r="CN33" s="664"/>
      <c r="CO33" s="664"/>
      <c r="CP33" s="664"/>
      <c r="CQ33" s="665"/>
      <c r="CR33" s="623">
        <v>6359867</v>
      </c>
      <c r="CS33" s="624"/>
      <c r="CT33" s="624"/>
      <c r="CU33" s="624"/>
      <c r="CV33" s="624"/>
      <c r="CW33" s="624"/>
      <c r="CX33" s="624"/>
      <c r="CY33" s="625"/>
      <c r="CZ33" s="628">
        <v>56.2</v>
      </c>
      <c r="DA33" s="657"/>
      <c r="DB33" s="657"/>
      <c r="DC33" s="658"/>
      <c r="DD33" s="631">
        <v>4907377</v>
      </c>
      <c r="DE33" s="624"/>
      <c r="DF33" s="624"/>
      <c r="DG33" s="624"/>
      <c r="DH33" s="624"/>
      <c r="DI33" s="624"/>
      <c r="DJ33" s="624"/>
      <c r="DK33" s="625"/>
      <c r="DL33" s="631">
        <v>2631783</v>
      </c>
      <c r="DM33" s="624"/>
      <c r="DN33" s="624"/>
      <c r="DO33" s="624"/>
      <c r="DP33" s="624"/>
      <c r="DQ33" s="624"/>
      <c r="DR33" s="624"/>
      <c r="DS33" s="624"/>
      <c r="DT33" s="624"/>
      <c r="DU33" s="624"/>
      <c r="DV33" s="625"/>
      <c r="DW33" s="628">
        <v>45.5</v>
      </c>
      <c r="DX33" s="657"/>
      <c r="DY33" s="657"/>
      <c r="DZ33" s="657"/>
      <c r="EA33" s="657"/>
      <c r="EB33" s="657"/>
      <c r="EC33" s="659"/>
    </row>
    <row r="34" spans="2:133" ht="11.25" customHeight="1" x14ac:dyDescent="0.15">
      <c r="B34" s="620" t="s">
        <v>322</v>
      </c>
      <c r="C34" s="621"/>
      <c r="D34" s="621"/>
      <c r="E34" s="621"/>
      <c r="F34" s="621"/>
      <c r="G34" s="621"/>
      <c r="H34" s="621"/>
      <c r="I34" s="621"/>
      <c r="J34" s="621"/>
      <c r="K34" s="621"/>
      <c r="L34" s="621"/>
      <c r="M34" s="621"/>
      <c r="N34" s="621"/>
      <c r="O34" s="621"/>
      <c r="P34" s="621"/>
      <c r="Q34" s="622"/>
      <c r="R34" s="623">
        <v>1002661</v>
      </c>
      <c r="S34" s="626"/>
      <c r="T34" s="626"/>
      <c r="U34" s="626"/>
      <c r="V34" s="626"/>
      <c r="W34" s="626"/>
      <c r="X34" s="626"/>
      <c r="Y34" s="627"/>
      <c r="Z34" s="685">
        <v>8.8000000000000007</v>
      </c>
      <c r="AA34" s="685"/>
      <c r="AB34" s="685"/>
      <c r="AC34" s="685"/>
      <c r="AD34" s="686" t="s">
        <v>129</v>
      </c>
      <c r="AE34" s="686"/>
      <c r="AF34" s="686"/>
      <c r="AG34" s="686"/>
      <c r="AH34" s="686"/>
      <c r="AI34" s="686"/>
      <c r="AJ34" s="686"/>
      <c r="AK34" s="686"/>
      <c r="AL34" s="628" t="s">
        <v>129</v>
      </c>
      <c r="AM34" s="629"/>
      <c r="AN34" s="629"/>
      <c r="AO34" s="687"/>
      <c r="AP34" s="234"/>
      <c r="AQ34" s="697" t="s">
        <v>323</v>
      </c>
      <c r="AR34" s="698"/>
      <c r="AS34" s="698"/>
      <c r="AT34" s="698"/>
      <c r="AU34" s="698"/>
      <c r="AV34" s="698"/>
      <c r="AW34" s="698"/>
      <c r="AX34" s="698"/>
      <c r="AY34" s="698"/>
      <c r="AZ34" s="698"/>
      <c r="BA34" s="698"/>
      <c r="BB34" s="698"/>
      <c r="BC34" s="698"/>
      <c r="BD34" s="698"/>
      <c r="BE34" s="698"/>
      <c r="BF34" s="699"/>
      <c r="BG34" s="697" t="s">
        <v>324</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325</v>
      </c>
      <c r="CE34" s="664"/>
      <c r="CF34" s="664"/>
      <c r="CG34" s="664"/>
      <c r="CH34" s="664"/>
      <c r="CI34" s="664"/>
      <c r="CJ34" s="664"/>
      <c r="CK34" s="664"/>
      <c r="CL34" s="664"/>
      <c r="CM34" s="664"/>
      <c r="CN34" s="664"/>
      <c r="CO34" s="664"/>
      <c r="CP34" s="664"/>
      <c r="CQ34" s="665"/>
      <c r="CR34" s="623">
        <v>1743729</v>
      </c>
      <c r="CS34" s="626"/>
      <c r="CT34" s="626"/>
      <c r="CU34" s="626"/>
      <c r="CV34" s="626"/>
      <c r="CW34" s="626"/>
      <c r="CX34" s="626"/>
      <c r="CY34" s="627"/>
      <c r="CZ34" s="628">
        <v>15.4</v>
      </c>
      <c r="DA34" s="657"/>
      <c r="DB34" s="657"/>
      <c r="DC34" s="658"/>
      <c r="DD34" s="631">
        <v>1040592</v>
      </c>
      <c r="DE34" s="626"/>
      <c r="DF34" s="626"/>
      <c r="DG34" s="626"/>
      <c r="DH34" s="626"/>
      <c r="DI34" s="626"/>
      <c r="DJ34" s="626"/>
      <c r="DK34" s="627"/>
      <c r="DL34" s="631">
        <v>912656</v>
      </c>
      <c r="DM34" s="626"/>
      <c r="DN34" s="626"/>
      <c r="DO34" s="626"/>
      <c r="DP34" s="626"/>
      <c r="DQ34" s="626"/>
      <c r="DR34" s="626"/>
      <c r="DS34" s="626"/>
      <c r="DT34" s="626"/>
      <c r="DU34" s="626"/>
      <c r="DV34" s="627"/>
      <c r="DW34" s="628">
        <v>15.8</v>
      </c>
      <c r="DX34" s="657"/>
      <c r="DY34" s="657"/>
      <c r="DZ34" s="657"/>
      <c r="EA34" s="657"/>
      <c r="EB34" s="657"/>
      <c r="EC34" s="659"/>
    </row>
    <row r="35" spans="2:133" ht="11.25" customHeight="1" x14ac:dyDescent="0.15">
      <c r="B35" s="620" t="s">
        <v>326</v>
      </c>
      <c r="C35" s="621"/>
      <c r="D35" s="621"/>
      <c r="E35" s="621"/>
      <c r="F35" s="621"/>
      <c r="G35" s="621"/>
      <c r="H35" s="621"/>
      <c r="I35" s="621"/>
      <c r="J35" s="621"/>
      <c r="K35" s="621"/>
      <c r="L35" s="621"/>
      <c r="M35" s="621"/>
      <c r="N35" s="621"/>
      <c r="O35" s="621"/>
      <c r="P35" s="621"/>
      <c r="Q35" s="622"/>
      <c r="R35" s="623">
        <v>982841</v>
      </c>
      <c r="S35" s="626"/>
      <c r="T35" s="626"/>
      <c r="U35" s="626"/>
      <c r="V35" s="626"/>
      <c r="W35" s="626"/>
      <c r="X35" s="626"/>
      <c r="Y35" s="627"/>
      <c r="Z35" s="685">
        <v>8.6</v>
      </c>
      <c r="AA35" s="685"/>
      <c r="AB35" s="685"/>
      <c r="AC35" s="685"/>
      <c r="AD35" s="686" t="s">
        <v>244</v>
      </c>
      <c r="AE35" s="686"/>
      <c r="AF35" s="686"/>
      <c r="AG35" s="686"/>
      <c r="AH35" s="686"/>
      <c r="AI35" s="686"/>
      <c r="AJ35" s="686"/>
      <c r="AK35" s="686"/>
      <c r="AL35" s="628" t="s">
        <v>244</v>
      </c>
      <c r="AM35" s="629"/>
      <c r="AN35" s="629"/>
      <c r="AO35" s="687"/>
      <c r="AP35" s="234"/>
      <c r="AQ35" s="691" t="s">
        <v>327</v>
      </c>
      <c r="AR35" s="692"/>
      <c r="AS35" s="692"/>
      <c r="AT35" s="692"/>
      <c r="AU35" s="692"/>
      <c r="AV35" s="692"/>
      <c r="AW35" s="692"/>
      <c r="AX35" s="692"/>
      <c r="AY35" s="693"/>
      <c r="AZ35" s="688">
        <v>1360166</v>
      </c>
      <c r="BA35" s="689"/>
      <c r="BB35" s="689"/>
      <c r="BC35" s="689"/>
      <c r="BD35" s="689"/>
      <c r="BE35" s="689"/>
      <c r="BF35" s="690"/>
      <c r="BG35" s="694" t="s">
        <v>328</v>
      </c>
      <c r="BH35" s="695"/>
      <c r="BI35" s="695"/>
      <c r="BJ35" s="695"/>
      <c r="BK35" s="695"/>
      <c r="BL35" s="695"/>
      <c r="BM35" s="695"/>
      <c r="BN35" s="695"/>
      <c r="BO35" s="695"/>
      <c r="BP35" s="695"/>
      <c r="BQ35" s="695"/>
      <c r="BR35" s="695"/>
      <c r="BS35" s="695"/>
      <c r="BT35" s="695"/>
      <c r="BU35" s="696"/>
      <c r="BV35" s="688">
        <v>2246</v>
      </c>
      <c r="BW35" s="689"/>
      <c r="BX35" s="689"/>
      <c r="BY35" s="689"/>
      <c r="BZ35" s="689"/>
      <c r="CA35" s="689"/>
      <c r="CB35" s="690"/>
      <c r="CD35" s="667" t="s">
        <v>329</v>
      </c>
      <c r="CE35" s="664"/>
      <c r="CF35" s="664"/>
      <c r="CG35" s="664"/>
      <c r="CH35" s="664"/>
      <c r="CI35" s="664"/>
      <c r="CJ35" s="664"/>
      <c r="CK35" s="664"/>
      <c r="CL35" s="664"/>
      <c r="CM35" s="664"/>
      <c r="CN35" s="664"/>
      <c r="CO35" s="664"/>
      <c r="CP35" s="664"/>
      <c r="CQ35" s="665"/>
      <c r="CR35" s="623">
        <v>164708</v>
      </c>
      <c r="CS35" s="624"/>
      <c r="CT35" s="624"/>
      <c r="CU35" s="624"/>
      <c r="CV35" s="624"/>
      <c r="CW35" s="624"/>
      <c r="CX35" s="624"/>
      <c r="CY35" s="625"/>
      <c r="CZ35" s="628">
        <v>1.5</v>
      </c>
      <c r="DA35" s="657"/>
      <c r="DB35" s="657"/>
      <c r="DC35" s="658"/>
      <c r="DD35" s="631">
        <v>157418</v>
      </c>
      <c r="DE35" s="624"/>
      <c r="DF35" s="624"/>
      <c r="DG35" s="624"/>
      <c r="DH35" s="624"/>
      <c r="DI35" s="624"/>
      <c r="DJ35" s="624"/>
      <c r="DK35" s="625"/>
      <c r="DL35" s="631">
        <v>157418</v>
      </c>
      <c r="DM35" s="624"/>
      <c r="DN35" s="624"/>
      <c r="DO35" s="624"/>
      <c r="DP35" s="624"/>
      <c r="DQ35" s="624"/>
      <c r="DR35" s="624"/>
      <c r="DS35" s="624"/>
      <c r="DT35" s="624"/>
      <c r="DU35" s="624"/>
      <c r="DV35" s="625"/>
      <c r="DW35" s="628">
        <v>2.7</v>
      </c>
      <c r="DX35" s="657"/>
      <c r="DY35" s="657"/>
      <c r="DZ35" s="657"/>
      <c r="EA35" s="657"/>
      <c r="EB35" s="657"/>
      <c r="EC35" s="659"/>
    </row>
    <row r="36" spans="2:133" ht="11.25" customHeight="1" x14ac:dyDescent="0.15">
      <c r="B36" s="620" t="s">
        <v>330</v>
      </c>
      <c r="C36" s="621"/>
      <c r="D36" s="621"/>
      <c r="E36" s="621"/>
      <c r="F36" s="621"/>
      <c r="G36" s="621"/>
      <c r="H36" s="621"/>
      <c r="I36" s="621"/>
      <c r="J36" s="621"/>
      <c r="K36" s="621"/>
      <c r="L36" s="621"/>
      <c r="M36" s="621"/>
      <c r="N36" s="621"/>
      <c r="O36" s="621"/>
      <c r="P36" s="621"/>
      <c r="Q36" s="622"/>
      <c r="R36" s="623" t="s">
        <v>244</v>
      </c>
      <c r="S36" s="626"/>
      <c r="T36" s="626"/>
      <c r="U36" s="626"/>
      <c r="V36" s="626"/>
      <c r="W36" s="626"/>
      <c r="X36" s="626"/>
      <c r="Y36" s="627"/>
      <c r="Z36" s="685" t="s">
        <v>244</v>
      </c>
      <c r="AA36" s="685"/>
      <c r="AB36" s="685"/>
      <c r="AC36" s="685"/>
      <c r="AD36" s="686" t="s">
        <v>129</v>
      </c>
      <c r="AE36" s="686"/>
      <c r="AF36" s="686"/>
      <c r="AG36" s="686"/>
      <c r="AH36" s="686"/>
      <c r="AI36" s="686"/>
      <c r="AJ36" s="686"/>
      <c r="AK36" s="686"/>
      <c r="AL36" s="628" t="s">
        <v>244</v>
      </c>
      <c r="AM36" s="629"/>
      <c r="AN36" s="629"/>
      <c r="AO36" s="687"/>
      <c r="AQ36" s="660" t="s">
        <v>331</v>
      </c>
      <c r="AR36" s="661"/>
      <c r="AS36" s="661"/>
      <c r="AT36" s="661"/>
      <c r="AU36" s="661"/>
      <c r="AV36" s="661"/>
      <c r="AW36" s="661"/>
      <c r="AX36" s="661"/>
      <c r="AY36" s="662"/>
      <c r="AZ36" s="623">
        <v>524731</v>
      </c>
      <c r="BA36" s="626"/>
      <c r="BB36" s="626"/>
      <c r="BC36" s="626"/>
      <c r="BD36" s="624"/>
      <c r="BE36" s="624"/>
      <c r="BF36" s="663"/>
      <c r="BG36" s="667" t="s">
        <v>332</v>
      </c>
      <c r="BH36" s="664"/>
      <c r="BI36" s="664"/>
      <c r="BJ36" s="664"/>
      <c r="BK36" s="664"/>
      <c r="BL36" s="664"/>
      <c r="BM36" s="664"/>
      <c r="BN36" s="664"/>
      <c r="BO36" s="664"/>
      <c r="BP36" s="664"/>
      <c r="BQ36" s="664"/>
      <c r="BR36" s="664"/>
      <c r="BS36" s="664"/>
      <c r="BT36" s="664"/>
      <c r="BU36" s="665"/>
      <c r="BV36" s="623">
        <v>5729</v>
      </c>
      <c r="BW36" s="626"/>
      <c r="BX36" s="626"/>
      <c r="BY36" s="626"/>
      <c r="BZ36" s="626"/>
      <c r="CA36" s="626"/>
      <c r="CB36" s="666"/>
      <c r="CD36" s="667" t="s">
        <v>333</v>
      </c>
      <c r="CE36" s="664"/>
      <c r="CF36" s="664"/>
      <c r="CG36" s="664"/>
      <c r="CH36" s="664"/>
      <c r="CI36" s="664"/>
      <c r="CJ36" s="664"/>
      <c r="CK36" s="664"/>
      <c r="CL36" s="664"/>
      <c r="CM36" s="664"/>
      <c r="CN36" s="664"/>
      <c r="CO36" s="664"/>
      <c r="CP36" s="664"/>
      <c r="CQ36" s="665"/>
      <c r="CR36" s="623">
        <v>2234187</v>
      </c>
      <c r="CS36" s="626"/>
      <c r="CT36" s="626"/>
      <c r="CU36" s="626"/>
      <c r="CV36" s="626"/>
      <c r="CW36" s="626"/>
      <c r="CX36" s="626"/>
      <c r="CY36" s="627"/>
      <c r="CZ36" s="628">
        <v>19.7</v>
      </c>
      <c r="DA36" s="657"/>
      <c r="DB36" s="657"/>
      <c r="DC36" s="658"/>
      <c r="DD36" s="631">
        <v>1791460</v>
      </c>
      <c r="DE36" s="626"/>
      <c r="DF36" s="626"/>
      <c r="DG36" s="626"/>
      <c r="DH36" s="626"/>
      <c r="DI36" s="626"/>
      <c r="DJ36" s="626"/>
      <c r="DK36" s="627"/>
      <c r="DL36" s="631">
        <v>1017448</v>
      </c>
      <c r="DM36" s="626"/>
      <c r="DN36" s="626"/>
      <c r="DO36" s="626"/>
      <c r="DP36" s="626"/>
      <c r="DQ36" s="626"/>
      <c r="DR36" s="626"/>
      <c r="DS36" s="626"/>
      <c r="DT36" s="626"/>
      <c r="DU36" s="626"/>
      <c r="DV36" s="627"/>
      <c r="DW36" s="628">
        <v>17.600000000000001</v>
      </c>
      <c r="DX36" s="657"/>
      <c r="DY36" s="657"/>
      <c r="DZ36" s="657"/>
      <c r="EA36" s="657"/>
      <c r="EB36" s="657"/>
      <c r="EC36" s="659"/>
    </row>
    <row r="37" spans="2:133" ht="11.25" customHeight="1" x14ac:dyDescent="0.15">
      <c r="B37" s="620" t="s">
        <v>334</v>
      </c>
      <c r="C37" s="621"/>
      <c r="D37" s="621"/>
      <c r="E37" s="621"/>
      <c r="F37" s="621"/>
      <c r="G37" s="621"/>
      <c r="H37" s="621"/>
      <c r="I37" s="621"/>
      <c r="J37" s="621"/>
      <c r="K37" s="621"/>
      <c r="L37" s="621"/>
      <c r="M37" s="621"/>
      <c r="N37" s="621"/>
      <c r="O37" s="621"/>
      <c r="P37" s="621"/>
      <c r="Q37" s="622"/>
      <c r="R37" s="623">
        <v>222341</v>
      </c>
      <c r="S37" s="626"/>
      <c r="T37" s="626"/>
      <c r="U37" s="626"/>
      <c r="V37" s="626"/>
      <c r="W37" s="626"/>
      <c r="X37" s="626"/>
      <c r="Y37" s="627"/>
      <c r="Z37" s="685">
        <v>1.9</v>
      </c>
      <c r="AA37" s="685"/>
      <c r="AB37" s="685"/>
      <c r="AC37" s="685"/>
      <c r="AD37" s="686" t="s">
        <v>129</v>
      </c>
      <c r="AE37" s="686"/>
      <c r="AF37" s="686"/>
      <c r="AG37" s="686"/>
      <c r="AH37" s="686"/>
      <c r="AI37" s="686"/>
      <c r="AJ37" s="686"/>
      <c r="AK37" s="686"/>
      <c r="AL37" s="628" t="s">
        <v>244</v>
      </c>
      <c r="AM37" s="629"/>
      <c r="AN37" s="629"/>
      <c r="AO37" s="687"/>
      <c r="AQ37" s="660" t="s">
        <v>335</v>
      </c>
      <c r="AR37" s="661"/>
      <c r="AS37" s="661"/>
      <c r="AT37" s="661"/>
      <c r="AU37" s="661"/>
      <c r="AV37" s="661"/>
      <c r="AW37" s="661"/>
      <c r="AX37" s="661"/>
      <c r="AY37" s="662"/>
      <c r="AZ37" s="623">
        <v>306256</v>
      </c>
      <c r="BA37" s="626"/>
      <c r="BB37" s="626"/>
      <c r="BC37" s="626"/>
      <c r="BD37" s="624"/>
      <c r="BE37" s="624"/>
      <c r="BF37" s="663"/>
      <c r="BG37" s="667" t="s">
        <v>336</v>
      </c>
      <c r="BH37" s="664"/>
      <c r="BI37" s="664"/>
      <c r="BJ37" s="664"/>
      <c r="BK37" s="664"/>
      <c r="BL37" s="664"/>
      <c r="BM37" s="664"/>
      <c r="BN37" s="664"/>
      <c r="BO37" s="664"/>
      <c r="BP37" s="664"/>
      <c r="BQ37" s="664"/>
      <c r="BR37" s="664"/>
      <c r="BS37" s="664"/>
      <c r="BT37" s="664"/>
      <c r="BU37" s="665"/>
      <c r="BV37" s="623">
        <v>1299</v>
      </c>
      <c r="BW37" s="626"/>
      <c r="BX37" s="626"/>
      <c r="BY37" s="626"/>
      <c r="BZ37" s="626"/>
      <c r="CA37" s="626"/>
      <c r="CB37" s="666"/>
      <c r="CD37" s="667" t="s">
        <v>337</v>
      </c>
      <c r="CE37" s="664"/>
      <c r="CF37" s="664"/>
      <c r="CG37" s="664"/>
      <c r="CH37" s="664"/>
      <c r="CI37" s="664"/>
      <c r="CJ37" s="664"/>
      <c r="CK37" s="664"/>
      <c r="CL37" s="664"/>
      <c r="CM37" s="664"/>
      <c r="CN37" s="664"/>
      <c r="CO37" s="664"/>
      <c r="CP37" s="664"/>
      <c r="CQ37" s="665"/>
      <c r="CR37" s="623">
        <v>875830</v>
      </c>
      <c r="CS37" s="624"/>
      <c r="CT37" s="624"/>
      <c r="CU37" s="624"/>
      <c r="CV37" s="624"/>
      <c r="CW37" s="624"/>
      <c r="CX37" s="624"/>
      <c r="CY37" s="625"/>
      <c r="CZ37" s="628">
        <v>7.7</v>
      </c>
      <c r="DA37" s="657"/>
      <c r="DB37" s="657"/>
      <c r="DC37" s="658"/>
      <c r="DD37" s="631">
        <v>786530</v>
      </c>
      <c r="DE37" s="624"/>
      <c r="DF37" s="624"/>
      <c r="DG37" s="624"/>
      <c r="DH37" s="624"/>
      <c r="DI37" s="624"/>
      <c r="DJ37" s="624"/>
      <c r="DK37" s="625"/>
      <c r="DL37" s="631">
        <v>287759</v>
      </c>
      <c r="DM37" s="624"/>
      <c r="DN37" s="624"/>
      <c r="DO37" s="624"/>
      <c r="DP37" s="624"/>
      <c r="DQ37" s="624"/>
      <c r="DR37" s="624"/>
      <c r="DS37" s="624"/>
      <c r="DT37" s="624"/>
      <c r="DU37" s="624"/>
      <c r="DV37" s="625"/>
      <c r="DW37" s="628">
        <v>5</v>
      </c>
      <c r="DX37" s="657"/>
      <c r="DY37" s="657"/>
      <c r="DZ37" s="657"/>
      <c r="EA37" s="657"/>
      <c r="EB37" s="657"/>
      <c r="EC37" s="659"/>
    </row>
    <row r="38" spans="2:133" ht="11.25" customHeight="1" x14ac:dyDescent="0.15">
      <c r="B38" s="635" t="s">
        <v>338</v>
      </c>
      <c r="C38" s="636"/>
      <c r="D38" s="636"/>
      <c r="E38" s="636"/>
      <c r="F38" s="636"/>
      <c r="G38" s="636"/>
      <c r="H38" s="636"/>
      <c r="I38" s="636"/>
      <c r="J38" s="636"/>
      <c r="K38" s="636"/>
      <c r="L38" s="636"/>
      <c r="M38" s="636"/>
      <c r="N38" s="636"/>
      <c r="O38" s="636"/>
      <c r="P38" s="636"/>
      <c r="Q38" s="637"/>
      <c r="R38" s="638">
        <v>11450061</v>
      </c>
      <c r="S38" s="675"/>
      <c r="T38" s="675"/>
      <c r="U38" s="675"/>
      <c r="V38" s="675"/>
      <c r="W38" s="675"/>
      <c r="X38" s="675"/>
      <c r="Y38" s="680"/>
      <c r="Z38" s="681">
        <v>100</v>
      </c>
      <c r="AA38" s="681"/>
      <c r="AB38" s="681"/>
      <c r="AC38" s="681"/>
      <c r="AD38" s="682">
        <v>5561769</v>
      </c>
      <c r="AE38" s="682"/>
      <c r="AF38" s="682"/>
      <c r="AG38" s="682"/>
      <c r="AH38" s="682"/>
      <c r="AI38" s="682"/>
      <c r="AJ38" s="682"/>
      <c r="AK38" s="682"/>
      <c r="AL38" s="641">
        <v>100</v>
      </c>
      <c r="AM38" s="683"/>
      <c r="AN38" s="683"/>
      <c r="AO38" s="684"/>
      <c r="AQ38" s="660" t="s">
        <v>339</v>
      </c>
      <c r="AR38" s="661"/>
      <c r="AS38" s="661"/>
      <c r="AT38" s="661"/>
      <c r="AU38" s="661"/>
      <c r="AV38" s="661"/>
      <c r="AW38" s="661"/>
      <c r="AX38" s="661"/>
      <c r="AY38" s="662"/>
      <c r="AZ38" s="623">
        <v>116609</v>
      </c>
      <c r="BA38" s="626"/>
      <c r="BB38" s="626"/>
      <c r="BC38" s="626"/>
      <c r="BD38" s="624"/>
      <c r="BE38" s="624"/>
      <c r="BF38" s="663"/>
      <c r="BG38" s="667" t="s">
        <v>340</v>
      </c>
      <c r="BH38" s="664"/>
      <c r="BI38" s="664"/>
      <c r="BJ38" s="664"/>
      <c r="BK38" s="664"/>
      <c r="BL38" s="664"/>
      <c r="BM38" s="664"/>
      <c r="BN38" s="664"/>
      <c r="BO38" s="664"/>
      <c r="BP38" s="664"/>
      <c r="BQ38" s="664"/>
      <c r="BR38" s="664"/>
      <c r="BS38" s="664"/>
      <c r="BT38" s="664"/>
      <c r="BU38" s="665"/>
      <c r="BV38" s="623">
        <v>2519</v>
      </c>
      <c r="BW38" s="626"/>
      <c r="BX38" s="626"/>
      <c r="BY38" s="626"/>
      <c r="BZ38" s="626"/>
      <c r="CA38" s="626"/>
      <c r="CB38" s="666"/>
      <c r="CD38" s="667" t="s">
        <v>341</v>
      </c>
      <c r="CE38" s="664"/>
      <c r="CF38" s="664"/>
      <c r="CG38" s="664"/>
      <c r="CH38" s="664"/>
      <c r="CI38" s="664"/>
      <c r="CJ38" s="664"/>
      <c r="CK38" s="664"/>
      <c r="CL38" s="664"/>
      <c r="CM38" s="664"/>
      <c r="CN38" s="664"/>
      <c r="CO38" s="664"/>
      <c r="CP38" s="664"/>
      <c r="CQ38" s="665"/>
      <c r="CR38" s="623">
        <v>830198</v>
      </c>
      <c r="CS38" s="626"/>
      <c r="CT38" s="626"/>
      <c r="CU38" s="626"/>
      <c r="CV38" s="626"/>
      <c r="CW38" s="626"/>
      <c r="CX38" s="626"/>
      <c r="CY38" s="627"/>
      <c r="CZ38" s="628">
        <v>7.3</v>
      </c>
      <c r="DA38" s="657"/>
      <c r="DB38" s="657"/>
      <c r="DC38" s="658"/>
      <c r="DD38" s="631">
        <v>757987</v>
      </c>
      <c r="DE38" s="626"/>
      <c r="DF38" s="626"/>
      <c r="DG38" s="626"/>
      <c r="DH38" s="626"/>
      <c r="DI38" s="626"/>
      <c r="DJ38" s="626"/>
      <c r="DK38" s="627"/>
      <c r="DL38" s="631">
        <v>544261</v>
      </c>
      <c r="DM38" s="626"/>
      <c r="DN38" s="626"/>
      <c r="DO38" s="626"/>
      <c r="DP38" s="626"/>
      <c r="DQ38" s="626"/>
      <c r="DR38" s="626"/>
      <c r="DS38" s="626"/>
      <c r="DT38" s="626"/>
      <c r="DU38" s="626"/>
      <c r="DV38" s="627"/>
      <c r="DW38" s="628">
        <v>9.4</v>
      </c>
      <c r="DX38" s="657"/>
      <c r="DY38" s="657"/>
      <c r="DZ38" s="657"/>
      <c r="EA38" s="657"/>
      <c r="EB38" s="657"/>
      <c r="EC38" s="659"/>
    </row>
    <row r="39" spans="2:133" ht="11.25" customHeight="1" x14ac:dyDescent="0.15">
      <c r="AQ39" s="660" t="s">
        <v>342</v>
      </c>
      <c r="AR39" s="661"/>
      <c r="AS39" s="661"/>
      <c r="AT39" s="661"/>
      <c r="AU39" s="661"/>
      <c r="AV39" s="661"/>
      <c r="AW39" s="661"/>
      <c r="AX39" s="661"/>
      <c r="AY39" s="662"/>
      <c r="AZ39" s="623">
        <v>5237</v>
      </c>
      <c r="BA39" s="626"/>
      <c r="BB39" s="626"/>
      <c r="BC39" s="626"/>
      <c r="BD39" s="624"/>
      <c r="BE39" s="624"/>
      <c r="BF39" s="663"/>
      <c r="BG39" s="668" t="s">
        <v>343</v>
      </c>
      <c r="BH39" s="669"/>
      <c r="BI39" s="669"/>
      <c r="BJ39" s="669"/>
      <c r="BK39" s="669"/>
      <c r="BL39" s="235"/>
      <c r="BM39" s="664" t="s">
        <v>344</v>
      </c>
      <c r="BN39" s="664"/>
      <c r="BO39" s="664"/>
      <c r="BP39" s="664"/>
      <c r="BQ39" s="664"/>
      <c r="BR39" s="664"/>
      <c r="BS39" s="664"/>
      <c r="BT39" s="664"/>
      <c r="BU39" s="665"/>
      <c r="BV39" s="623">
        <v>134</v>
      </c>
      <c r="BW39" s="626"/>
      <c r="BX39" s="626"/>
      <c r="BY39" s="626"/>
      <c r="BZ39" s="626"/>
      <c r="CA39" s="626"/>
      <c r="CB39" s="666"/>
      <c r="CD39" s="667" t="s">
        <v>345</v>
      </c>
      <c r="CE39" s="664"/>
      <c r="CF39" s="664"/>
      <c r="CG39" s="664"/>
      <c r="CH39" s="664"/>
      <c r="CI39" s="664"/>
      <c r="CJ39" s="664"/>
      <c r="CK39" s="664"/>
      <c r="CL39" s="664"/>
      <c r="CM39" s="664"/>
      <c r="CN39" s="664"/>
      <c r="CO39" s="664"/>
      <c r="CP39" s="664"/>
      <c r="CQ39" s="665"/>
      <c r="CR39" s="623">
        <v>1197045</v>
      </c>
      <c r="CS39" s="624"/>
      <c r="CT39" s="624"/>
      <c r="CU39" s="624"/>
      <c r="CV39" s="624"/>
      <c r="CW39" s="624"/>
      <c r="CX39" s="624"/>
      <c r="CY39" s="625"/>
      <c r="CZ39" s="628">
        <v>10.6</v>
      </c>
      <c r="DA39" s="657"/>
      <c r="DB39" s="657"/>
      <c r="DC39" s="658"/>
      <c r="DD39" s="631">
        <v>1159920</v>
      </c>
      <c r="DE39" s="624"/>
      <c r="DF39" s="624"/>
      <c r="DG39" s="624"/>
      <c r="DH39" s="624"/>
      <c r="DI39" s="624"/>
      <c r="DJ39" s="624"/>
      <c r="DK39" s="625"/>
      <c r="DL39" s="631" t="s">
        <v>129</v>
      </c>
      <c r="DM39" s="624"/>
      <c r="DN39" s="624"/>
      <c r="DO39" s="624"/>
      <c r="DP39" s="624"/>
      <c r="DQ39" s="624"/>
      <c r="DR39" s="624"/>
      <c r="DS39" s="624"/>
      <c r="DT39" s="624"/>
      <c r="DU39" s="624"/>
      <c r="DV39" s="625"/>
      <c r="DW39" s="628" t="s">
        <v>244</v>
      </c>
      <c r="DX39" s="657"/>
      <c r="DY39" s="657"/>
      <c r="DZ39" s="657"/>
      <c r="EA39" s="657"/>
      <c r="EB39" s="657"/>
      <c r="EC39" s="659"/>
    </row>
    <row r="40" spans="2:133" ht="11.25" customHeight="1" x14ac:dyDescent="0.15">
      <c r="AQ40" s="660" t="s">
        <v>346</v>
      </c>
      <c r="AR40" s="661"/>
      <c r="AS40" s="661"/>
      <c r="AT40" s="661"/>
      <c r="AU40" s="661"/>
      <c r="AV40" s="661"/>
      <c r="AW40" s="661"/>
      <c r="AX40" s="661"/>
      <c r="AY40" s="662"/>
      <c r="AZ40" s="623">
        <v>93040</v>
      </c>
      <c r="BA40" s="626"/>
      <c r="BB40" s="626"/>
      <c r="BC40" s="626"/>
      <c r="BD40" s="624"/>
      <c r="BE40" s="624"/>
      <c r="BF40" s="663"/>
      <c r="BG40" s="668"/>
      <c r="BH40" s="669"/>
      <c r="BI40" s="669"/>
      <c r="BJ40" s="669"/>
      <c r="BK40" s="669"/>
      <c r="BL40" s="235"/>
      <c r="BM40" s="664" t="s">
        <v>347</v>
      </c>
      <c r="BN40" s="664"/>
      <c r="BO40" s="664"/>
      <c r="BP40" s="664"/>
      <c r="BQ40" s="664"/>
      <c r="BR40" s="664"/>
      <c r="BS40" s="664"/>
      <c r="BT40" s="664"/>
      <c r="BU40" s="665"/>
      <c r="BV40" s="623" t="s">
        <v>129</v>
      </c>
      <c r="BW40" s="626"/>
      <c r="BX40" s="626"/>
      <c r="BY40" s="626"/>
      <c r="BZ40" s="626"/>
      <c r="CA40" s="626"/>
      <c r="CB40" s="666"/>
      <c r="CD40" s="667" t="s">
        <v>348</v>
      </c>
      <c r="CE40" s="664"/>
      <c r="CF40" s="664"/>
      <c r="CG40" s="664"/>
      <c r="CH40" s="664"/>
      <c r="CI40" s="664"/>
      <c r="CJ40" s="664"/>
      <c r="CK40" s="664"/>
      <c r="CL40" s="664"/>
      <c r="CM40" s="664"/>
      <c r="CN40" s="664"/>
      <c r="CO40" s="664"/>
      <c r="CP40" s="664"/>
      <c r="CQ40" s="665"/>
      <c r="CR40" s="623">
        <v>190000</v>
      </c>
      <c r="CS40" s="626"/>
      <c r="CT40" s="626"/>
      <c r="CU40" s="626"/>
      <c r="CV40" s="626"/>
      <c r="CW40" s="626"/>
      <c r="CX40" s="626"/>
      <c r="CY40" s="627"/>
      <c r="CZ40" s="628">
        <v>1.7</v>
      </c>
      <c r="DA40" s="657"/>
      <c r="DB40" s="657"/>
      <c r="DC40" s="658"/>
      <c r="DD40" s="631" t="s">
        <v>137</v>
      </c>
      <c r="DE40" s="626"/>
      <c r="DF40" s="626"/>
      <c r="DG40" s="626"/>
      <c r="DH40" s="626"/>
      <c r="DI40" s="626"/>
      <c r="DJ40" s="626"/>
      <c r="DK40" s="627"/>
      <c r="DL40" s="631" t="s">
        <v>129</v>
      </c>
      <c r="DM40" s="626"/>
      <c r="DN40" s="626"/>
      <c r="DO40" s="626"/>
      <c r="DP40" s="626"/>
      <c r="DQ40" s="626"/>
      <c r="DR40" s="626"/>
      <c r="DS40" s="626"/>
      <c r="DT40" s="626"/>
      <c r="DU40" s="626"/>
      <c r="DV40" s="627"/>
      <c r="DW40" s="628" t="s">
        <v>129</v>
      </c>
      <c r="DX40" s="657"/>
      <c r="DY40" s="657"/>
      <c r="DZ40" s="657"/>
      <c r="EA40" s="657"/>
      <c r="EB40" s="657"/>
      <c r="EC40" s="659"/>
    </row>
    <row r="41" spans="2:133" ht="11.25" customHeight="1" x14ac:dyDescent="0.15">
      <c r="AQ41" s="672" t="s">
        <v>349</v>
      </c>
      <c r="AR41" s="673"/>
      <c r="AS41" s="673"/>
      <c r="AT41" s="673"/>
      <c r="AU41" s="673"/>
      <c r="AV41" s="673"/>
      <c r="AW41" s="673"/>
      <c r="AX41" s="673"/>
      <c r="AY41" s="674"/>
      <c r="AZ41" s="638">
        <v>314293</v>
      </c>
      <c r="BA41" s="675"/>
      <c r="BB41" s="675"/>
      <c r="BC41" s="675"/>
      <c r="BD41" s="639"/>
      <c r="BE41" s="639"/>
      <c r="BF41" s="676"/>
      <c r="BG41" s="670"/>
      <c r="BH41" s="671"/>
      <c r="BI41" s="671"/>
      <c r="BJ41" s="671"/>
      <c r="BK41" s="671"/>
      <c r="BL41" s="236"/>
      <c r="BM41" s="677" t="s">
        <v>350</v>
      </c>
      <c r="BN41" s="677"/>
      <c r="BO41" s="677"/>
      <c r="BP41" s="677"/>
      <c r="BQ41" s="677"/>
      <c r="BR41" s="677"/>
      <c r="BS41" s="677"/>
      <c r="BT41" s="677"/>
      <c r="BU41" s="678"/>
      <c r="BV41" s="638">
        <v>260</v>
      </c>
      <c r="BW41" s="675"/>
      <c r="BX41" s="675"/>
      <c r="BY41" s="675"/>
      <c r="BZ41" s="675"/>
      <c r="CA41" s="675"/>
      <c r="CB41" s="679"/>
      <c r="CD41" s="667" t="s">
        <v>351</v>
      </c>
      <c r="CE41" s="664"/>
      <c r="CF41" s="664"/>
      <c r="CG41" s="664"/>
      <c r="CH41" s="664"/>
      <c r="CI41" s="664"/>
      <c r="CJ41" s="664"/>
      <c r="CK41" s="664"/>
      <c r="CL41" s="664"/>
      <c r="CM41" s="664"/>
      <c r="CN41" s="664"/>
      <c r="CO41" s="664"/>
      <c r="CP41" s="664"/>
      <c r="CQ41" s="665"/>
      <c r="CR41" s="623" t="s">
        <v>129</v>
      </c>
      <c r="CS41" s="624"/>
      <c r="CT41" s="624"/>
      <c r="CU41" s="624"/>
      <c r="CV41" s="624"/>
      <c r="CW41" s="624"/>
      <c r="CX41" s="624"/>
      <c r="CY41" s="625"/>
      <c r="CZ41" s="628" t="s">
        <v>129</v>
      </c>
      <c r="DA41" s="657"/>
      <c r="DB41" s="657"/>
      <c r="DC41" s="658"/>
      <c r="DD41" s="631" t="s">
        <v>129</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353</v>
      </c>
      <c r="CE42" s="621"/>
      <c r="CF42" s="621"/>
      <c r="CG42" s="621"/>
      <c r="CH42" s="621"/>
      <c r="CI42" s="621"/>
      <c r="CJ42" s="621"/>
      <c r="CK42" s="621"/>
      <c r="CL42" s="621"/>
      <c r="CM42" s="621"/>
      <c r="CN42" s="621"/>
      <c r="CO42" s="621"/>
      <c r="CP42" s="621"/>
      <c r="CQ42" s="622"/>
      <c r="CR42" s="623">
        <v>2137733</v>
      </c>
      <c r="CS42" s="626"/>
      <c r="CT42" s="626"/>
      <c r="CU42" s="626"/>
      <c r="CV42" s="626"/>
      <c r="CW42" s="626"/>
      <c r="CX42" s="626"/>
      <c r="CY42" s="627"/>
      <c r="CZ42" s="628">
        <v>18.899999999999999</v>
      </c>
      <c r="DA42" s="629"/>
      <c r="DB42" s="629"/>
      <c r="DC42" s="630"/>
      <c r="DD42" s="631">
        <v>714181</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355</v>
      </c>
      <c r="CE43" s="621"/>
      <c r="CF43" s="621"/>
      <c r="CG43" s="621"/>
      <c r="CH43" s="621"/>
      <c r="CI43" s="621"/>
      <c r="CJ43" s="621"/>
      <c r="CK43" s="621"/>
      <c r="CL43" s="621"/>
      <c r="CM43" s="621"/>
      <c r="CN43" s="621"/>
      <c r="CO43" s="621"/>
      <c r="CP43" s="621"/>
      <c r="CQ43" s="622"/>
      <c r="CR43" s="623">
        <v>3688</v>
      </c>
      <c r="CS43" s="624"/>
      <c r="CT43" s="624"/>
      <c r="CU43" s="624"/>
      <c r="CV43" s="624"/>
      <c r="CW43" s="624"/>
      <c r="CX43" s="624"/>
      <c r="CY43" s="625"/>
      <c r="CZ43" s="628">
        <v>0</v>
      </c>
      <c r="DA43" s="657"/>
      <c r="DB43" s="657"/>
      <c r="DC43" s="658"/>
      <c r="DD43" s="631">
        <v>97</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356</v>
      </c>
      <c r="CD44" s="651" t="s">
        <v>308</v>
      </c>
      <c r="CE44" s="652"/>
      <c r="CF44" s="620" t="s">
        <v>357</v>
      </c>
      <c r="CG44" s="621"/>
      <c r="CH44" s="621"/>
      <c r="CI44" s="621"/>
      <c r="CJ44" s="621"/>
      <c r="CK44" s="621"/>
      <c r="CL44" s="621"/>
      <c r="CM44" s="621"/>
      <c r="CN44" s="621"/>
      <c r="CO44" s="621"/>
      <c r="CP44" s="621"/>
      <c r="CQ44" s="622"/>
      <c r="CR44" s="623">
        <v>2127570</v>
      </c>
      <c r="CS44" s="626"/>
      <c r="CT44" s="626"/>
      <c r="CU44" s="626"/>
      <c r="CV44" s="626"/>
      <c r="CW44" s="626"/>
      <c r="CX44" s="626"/>
      <c r="CY44" s="627"/>
      <c r="CZ44" s="628">
        <v>18.8</v>
      </c>
      <c r="DA44" s="629"/>
      <c r="DB44" s="629"/>
      <c r="DC44" s="630"/>
      <c r="DD44" s="631">
        <v>714181</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358</v>
      </c>
      <c r="CG45" s="621"/>
      <c r="CH45" s="621"/>
      <c r="CI45" s="621"/>
      <c r="CJ45" s="621"/>
      <c r="CK45" s="621"/>
      <c r="CL45" s="621"/>
      <c r="CM45" s="621"/>
      <c r="CN45" s="621"/>
      <c r="CO45" s="621"/>
      <c r="CP45" s="621"/>
      <c r="CQ45" s="622"/>
      <c r="CR45" s="623">
        <v>1157027</v>
      </c>
      <c r="CS45" s="624"/>
      <c r="CT45" s="624"/>
      <c r="CU45" s="624"/>
      <c r="CV45" s="624"/>
      <c r="CW45" s="624"/>
      <c r="CX45" s="624"/>
      <c r="CY45" s="625"/>
      <c r="CZ45" s="628">
        <v>10.199999999999999</v>
      </c>
      <c r="DA45" s="657"/>
      <c r="DB45" s="657"/>
      <c r="DC45" s="658"/>
      <c r="DD45" s="631">
        <v>238963</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359</v>
      </c>
      <c r="CG46" s="621"/>
      <c r="CH46" s="621"/>
      <c r="CI46" s="621"/>
      <c r="CJ46" s="621"/>
      <c r="CK46" s="621"/>
      <c r="CL46" s="621"/>
      <c r="CM46" s="621"/>
      <c r="CN46" s="621"/>
      <c r="CO46" s="621"/>
      <c r="CP46" s="621"/>
      <c r="CQ46" s="622"/>
      <c r="CR46" s="623">
        <v>871694</v>
      </c>
      <c r="CS46" s="626"/>
      <c r="CT46" s="626"/>
      <c r="CU46" s="626"/>
      <c r="CV46" s="626"/>
      <c r="CW46" s="626"/>
      <c r="CX46" s="626"/>
      <c r="CY46" s="627"/>
      <c r="CZ46" s="628">
        <v>7.7</v>
      </c>
      <c r="DA46" s="629"/>
      <c r="DB46" s="629"/>
      <c r="DC46" s="630"/>
      <c r="DD46" s="631">
        <v>437413</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360</v>
      </c>
      <c r="CG47" s="621"/>
      <c r="CH47" s="621"/>
      <c r="CI47" s="621"/>
      <c r="CJ47" s="621"/>
      <c r="CK47" s="621"/>
      <c r="CL47" s="621"/>
      <c r="CM47" s="621"/>
      <c r="CN47" s="621"/>
      <c r="CO47" s="621"/>
      <c r="CP47" s="621"/>
      <c r="CQ47" s="622"/>
      <c r="CR47" s="623">
        <v>10163</v>
      </c>
      <c r="CS47" s="624"/>
      <c r="CT47" s="624"/>
      <c r="CU47" s="624"/>
      <c r="CV47" s="624"/>
      <c r="CW47" s="624"/>
      <c r="CX47" s="624"/>
      <c r="CY47" s="625"/>
      <c r="CZ47" s="628">
        <v>0.1</v>
      </c>
      <c r="DA47" s="657"/>
      <c r="DB47" s="657"/>
      <c r="DC47" s="658"/>
      <c r="DD47" s="631" t="s">
        <v>129</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361</v>
      </c>
      <c r="CG48" s="621"/>
      <c r="CH48" s="621"/>
      <c r="CI48" s="621"/>
      <c r="CJ48" s="621"/>
      <c r="CK48" s="621"/>
      <c r="CL48" s="621"/>
      <c r="CM48" s="621"/>
      <c r="CN48" s="621"/>
      <c r="CO48" s="621"/>
      <c r="CP48" s="621"/>
      <c r="CQ48" s="622"/>
      <c r="CR48" s="623" t="s">
        <v>129</v>
      </c>
      <c r="CS48" s="626"/>
      <c r="CT48" s="626"/>
      <c r="CU48" s="626"/>
      <c r="CV48" s="626"/>
      <c r="CW48" s="626"/>
      <c r="CX48" s="626"/>
      <c r="CY48" s="627"/>
      <c r="CZ48" s="628" t="s">
        <v>129</v>
      </c>
      <c r="DA48" s="629"/>
      <c r="DB48" s="629"/>
      <c r="DC48" s="630"/>
      <c r="DD48" s="631" t="s">
        <v>129</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362</v>
      </c>
      <c r="CE49" s="636"/>
      <c r="CF49" s="636"/>
      <c r="CG49" s="636"/>
      <c r="CH49" s="636"/>
      <c r="CI49" s="636"/>
      <c r="CJ49" s="636"/>
      <c r="CK49" s="636"/>
      <c r="CL49" s="636"/>
      <c r="CM49" s="636"/>
      <c r="CN49" s="636"/>
      <c r="CO49" s="636"/>
      <c r="CP49" s="636"/>
      <c r="CQ49" s="637"/>
      <c r="CR49" s="638">
        <v>11318675</v>
      </c>
      <c r="CS49" s="639"/>
      <c r="CT49" s="639"/>
      <c r="CU49" s="639"/>
      <c r="CV49" s="639"/>
      <c r="CW49" s="639"/>
      <c r="CX49" s="639"/>
      <c r="CY49" s="640"/>
      <c r="CZ49" s="641">
        <v>100</v>
      </c>
      <c r="DA49" s="642"/>
      <c r="DB49" s="642"/>
      <c r="DC49" s="643"/>
      <c r="DD49" s="644">
        <v>7920695</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ItKzQpkLWkoBJtTEu+4Mpe/EPZpEi8HxvF+HRN0qSFYQok1p6g0z7DwwI9BscA3BArD1eWmhODwa3DW5yA5JVQ==" saltValue="Imu/jMTQdWcnRGrCUV5rt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R9" sqref="R9:AT11"/>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364</v>
      </c>
      <c r="DK2" s="1162"/>
      <c r="DL2" s="1162"/>
      <c r="DM2" s="1162"/>
      <c r="DN2" s="1162"/>
      <c r="DO2" s="1163"/>
      <c r="DP2" s="249"/>
      <c r="DQ2" s="1161" t="s">
        <v>365</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366</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368</v>
      </c>
      <c r="B5" s="1047"/>
      <c r="C5" s="1047"/>
      <c r="D5" s="1047"/>
      <c r="E5" s="1047"/>
      <c r="F5" s="1047"/>
      <c r="G5" s="1047"/>
      <c r="H5" s="1047"/>
      <c r="I5" s="1047"/>
      <c r="J5" s="1047"/>
      <c r="K5" s="1047"/>
      <c r="L5" s="1047"/>
      <c r="M5" s="1047"/>
      <c r="N5" s="1047"/>
      <c r="O5" s="1047"/>
      <c r="P5" s="1048"/>
      <c r="Q5" s="1052" t="s">
        <v>369</v>
      </c>
      <c r="R5" s="1053"/>
      <c r="S5" s="1053"/>
      <c r="T5" s="1053"/>
      <c r="U5" s="1054"/>
      <c r="V5" s="1052" t="s">
        <v>370</v>
      </c>
      <c r="W5" s="1053"/>
      <c r="X5" s="1053"/>
      <c r="Y5" s="1053"/>
      <c r="Z5" s="1054"/>
      <c r="AA5" s="1052" t="s">
        <v>371</v>
      </c>
      <c r="AB5" s="1053"/>
      <c r="AC5" s="1053"/>
      <c r="AD5" s="1053"/>
      <c r="AE5" s="1053"/>
      <c r="AF5" s="1164" t="s">
        <v>372</v>
      </c>
      <c r="AG5" s="1053"/>
      <c r="AH5" s="1053"/>
      <c r="AI5" s="1053"/>
      <c r="AJ5" s="1068"/>
      <c r="AK5" s="1053" t="s">
        <v>373</v>
      </c>
      <c r="AL5" s="1053"/>
      <c r="AM5" s="1053"/>
      <c r="AN5" s="1053"/>
      <c r="AO5" s="1054"/>
      <c r="AP5" s="1052" t="s">
        <v>374</v>
      </c>
      <c r="AQ5" s="1053"/>
      <c r="AR5" s="1053"/>
      <c r="AS5" s="1053"/>
      <c r="AT5" s="1054"/>
      <c r="AU5" s="1052" t="s">
        <v>375</v>
      </c>
      <c r="AV5" s="1053"/>
      <c r="AW5" s="1053"/>
      <c r="AX5" s="1053"/>
      <c r="AY5" s="1068"/>
      <c r="AZ5" s="256"/>
      <c r="BA5" s="256"/>
      <c r="BB5" s="256"/>
      <c r="BC5" s="256"/>
      <c r="BD5" s="256"/>
      <c r="BE5" s="257"/>
      <c r="BF5" s="257"/>
      <c r="BG5" s="257"/>
      <c r="BH5" s="257"/>
      <c r="BI5" s="257"/>
      <c r="BJ5" s="257"/>
      <c r="BK5" s="257"/>
      <c r="BL5" s="257"/>
      <c r="BM5" s="257"/>
      <c r="BN5" s="257"/>
      <c r="BO5" s="257"/>
      <c r="BP5" s="257"/>
      <c r="BQ5" s="1046" t="s">
        <v>376</v>
      </c>
      <c r="BR5" s="1047"/>
      <c r="BS5" s="1047"/>
      <c r="BT5" s="1047"/>
      <c r="BU5" s="1047"/>
      <c r="BV5" s="1047"/>
      <c r="BW5" s="1047"/>
      <c r="BX5" s="1047"/>
      <c r="BY5" s="1047"/>
      <c r="BZ5" s="1047"/>
      <c r="CA5" s="1047"/>
      <c r="CB5" s="1047"/>
      <c r="CC5" s="1047"/>
      <c r="CD5" s="1047"/>
      <c r="CE5" s="1047"/>
      <c r="CF5" s="1047"/>
      <c r="CG5" s="1048"/>
      <c r="CH5" s="1052" t="s">
        <v>377</v>
      </c>
      <c r="CI5" s="1053"/>
      <c r="CJ5" s="1053"/>
      <c r="CK5" s="1053"/>
      <c r="CL5" s="1054"/>
      <c r="CM5" s="1052" t="s">
        <v>378</v>
      </c>
      <c r="CN5" s="1053"/>
      <c r="CO5" s="1053"/>
      <c r="CP5" s="1053"/>
      <c r="CQ5" s="1054"/>
      <c r="CR5" s="1052" t="s">
        <v>379</v>
      </c>
      <c r="CS5" s="1053"/>
      <c r="CT5" s="1053"/>
      <c r="CU5" s="1053"/>
      <c r="CV5" s="1054"/>
      <c r="CW5" s="1052" t="s">
        <v>380</v>
      </c>
      <c r="CX5" s="1053"/>
      <c r="CY5" s="1053"/>
      <c r="CZ5" s="1053"/>
      <c r="DA5" s="1054"/>
      <c r="DB5" s="1052" t="s">
        <v>381</v>
      </c>
      <c r="DC5" s="1053"/>
      <c r="DD5" s="1053"/>
      <c r="DE5" s="1053"/>
      <c r="DF5" s="1054"/>
      <c r="DG5" s="1149" t="s">
        <v>382</v>
      </c>
      <c r="DH5" s="1150"/>
      <c r="DI5" s="1150"/>
      <c r="DJ5" s="1150"/>
      <c r="DK5" s="1151"/>
      <c r="DL5" s="1149" t="s">
        <v>383</v>
      </c>
      <c r="DM5" s="1150"/>
      <c r="DN5" s="1150"/>
      <c r="DO5" s="1150"/>
      <c r="DP5" s="1151"/>
      <c r="DQ5" s="1052" t="s">
        <v>384</v>
      </c>
      <c r="DR5" s="1053"/>
      <c r="DS5" s="1053"/>
      <c r="DT5" s="1053"/>
      <c r="DU5" s="1054"/>
      <c r="DV5" s="1052" t="s">
        <v>375</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385</v>
      </c>
      <c r="C7" s="1102"/>
      <c r="D7" s="1102"/>
      <c r="E7" s="1102"/>
      <c r="F7" s="1102"/>
      <c r="G7" s="1102"/>
      <c r="H7" s="1102"/>
      <c r="I7" s="1102"/>
      <c r="J7" s="1102"/>
      <c r="K7" s="1102"/>
      <c r="L7" s="1102"/>
      <c r="M7" s="1102"/>
      <c r="N7" s="1102"/>
      <c r="O7" s="1102"/>
      <c r="P7" s="1103"/>
      <c r="Q7" s="1155">
        <v>11450</v>
      </c>
      <c r="R7" s="1156"/>
      <c r="S7" s="1156"/>
      <c r="T7" s="1156"/>
      <c r="U7" s="1156"/>
      <c r="V7" s="1156">
        <v>11319</v>
      </c>
      <c r="W7" s="1156"/>
      <c r="X7" s="1156"/>
      <c r="Y7" s="1156"/>
      <c r="Z7" s="1156"/>
      <c r="AA7" s="1156">
        <v>131</v>
      </c>
      <c r="AB7" s="1156"/>
      <c r="AC7" s="1156"/>
      <c r="AD7" s="1156"/>
      <c r="AE7" s="1157"/>
      <c r="AF7" s="1158">
        <v>83</v>
      </c>
      <c r="AG7" s="1159"/>
      <c r="AH7" s="1159"/>
      <c r="AI7" s="1159"/>
      <c r="AJ7" s="1160"/>
      <c r="AK7" s="1142">
        <v>1124</v>
      </c>
      <c r="AL7" s="1143"/>
      <c r="AM7" s="1143"/>
      <c r="AN7" s="1143"/>
      <c r="AO7" s="1143"/>
      <c r="AP7" s="1143">
        <v>11720</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585</v>
      </c>
      <c r="BT7" s="1147"/>
      <c r="BU7" s="1147"/>
      <c r="BV7" s="1147"/>
      <c r="BW7" s="1147"/>
      <c r="BX7" s="1147"/>
      <c r="BY7" s="1147"/>
      <c r="BZ7" s="1147"/>
      <c r="CA7" s="1147"/>
      <c r="CB7" s="1147"/>
      <c r="CC7" s="1147"/>
      <c r="CD7" s="1147"/>
      <c r="CE7" s="1147"/>
      <c r="CF7" s="1147"/>
      <c r="CG7" s="1148"/>
      <c r="CH7" s="1139">
        <v>-18</v>
      </c>
      <c r="CI7" s="1140"/>
      <c r="CJ7" s="1140"/>
      <c r="CK7" s="1140"/>
      <c r="CL7" s="1141"/>
      <c r="CM7" s="1139">
        <v>-30</v>
      </c>
      <c r="CN7" s="1140"/>
      <c r="CO7" s="1140"/>
      <c r="CP7" s="1140"/>
      <c r="CQ7" s="1141"/>
      <c r="CR7" s="1139">
        <v>16</v>
      </c>
      <c r="CS7" s="1140"/>
      <c r="CT7" s="1140"/>
      <c r="CU7" s="1140"/>
      <c r="CV7" s="1141"/>
      <c r="CW7" s="1139" t="s">
        <v>586</v>
      </c>
      <c r="CX7" s="1140"/>
      <c r="CY7" s="1140"/>
      <c r="CZ7" s="1140"/>
      <c r="DA7" s="1141"/>
      <c r="DB7" s="1139">
        <v>30</v>
      </c>
      <c r="DC7" s="1140"/>
      <c r="DD7" s="1140"/>
      <c r="DE7" s="1140"/>
      <c r="DF7" s="1141"/>
      <c r="DG7" s="1139" t="s">
        <v>586</v>
      </c>
      <c r="DH7" s="1140"/>
      <c r="DI7" s="1140"/>
      <c r="DJ7" s="1140"/>
      <c r="DK7" s="1141"/>
      <c r="DL7" s="1139" t="s">
        <v>586</v>
      </c>
      <c r="DM7" s="1140"/>
      <c r="DN7" s="1140"/>
      <c r="DO7" s="1140"/>
      <c r="DP7" s="1141"/>
      <c r="DQ7" s="1139" t="s">
        <v>586</v>
      </c>
      <c r="DR7" s="1140"/>
      <c r="DS7" s="1140"/>
      <c r="DT7" s="1140"/>
      <c r="DU7" s="1141"/>
      <c r="DV7" s="1166" t="s">
        <v>587</v>
      </c>
      <c r="DW7" s="1167"/>
      <c r="DX7" s="1167"/>
      <c r="DY7" s="1167"/>
      <c r="DZ7" s="1168"/>
      <c r="EA7" s="254"/>
    </row>
    <row r="8" spans="1:131" s="255" customFormat="1" ht="26.25" customHeight="1" x14ac:dyDescent="0.15">
      <c r="A8" s="261">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386</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387</v>
      </c>
      <c r="B23" s="995" t="s">
        <v>388</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83</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389</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390</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391</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368</v>
      </c>
      <c r="B26" s="1047"/>
      <c r="C26" s="1047"/>
      <c r="D26" s="1047"/>
      <c r="E26" s="1047"/>
      <c r="F26" s="1047"/>
      <c r="G26" s="1047"/>
      <c r="H26" s="1047"/>
      <c r="I26" s="1047"/>
      <c r="J26" s="1047"/>
      <c r="K26" s="1047"/>
      <c r="L26" s="1047"/>
      <c r="M26" s="1047"/>
      <c r="N26" s="1047"/>
      <c r="O26" s="1047"/>
      <c r="P26" s="1048"/>
      <c r="Q26" s="1052" t="s">
        <v>392</v>
      </c>
      <c r="R26" s="1053"/>
      <c r="S26" s="1053"/>
      <c r="T26" s="1053"/>
      <c r="U26" s="1054"/>
      <c r="V26" s="1052" t="s">
        <v>393</v>
      </c>
      <c r="W26" s="1053"/>
      <c r="X26" s="1053"/>
      <c r="Y26" s="1053"/>
      <c r="Z26" s="1054"/>
      <c r="AA26" s="1052" t="s">
        <v>394</v>
      </c>
      <c r="AB26" s="1053"/>
      <c r="AC26" s="1053"/>
      <c r="AD26" s="1053"/>
      <c r="AE26" s="1053"/>
      <c r="AF26" s="1110" t="s">
        <v>395</v>
      </c>
      <c r="AG26" s="1059"/>
      <c r="AH26" s="1059"/>
      <c r="AI26" s="1059"/>
      <c r="AJ26" s="1111"/>
      <c r="AK26" s="1053" t="s">
        <v>396</v>
      </c>
      <c r="AL26" s="1053"/>
      <c r="AM26" s="1053"/>
      <c r="AN26" s="1053"/>
      <c r="AO26" s="1054"/>
      <c r="AP26" s="1052" t="s">
        <v>397</v>
      </c>
      <c r="AQ26" s="1053"/>
      <c r="AR26" s="1053"/>
      <c r="AS26" s="1053"/>
      <c r="AT26" s="1054"/>
      <c r="AU26" s="1052" t="s">
        <v>398</v>
      </c>
      <c r="AV26" s="1053"/>
      <c r="AW26" s="1053"/>
      <c r="AX26" s="1053"/>
      <c r="AY26" s="1054"/>
      <c r="AZ26" s="1052" t="s">
        <v>399</v>
      </c>
      <c r="BA26" s="1053"/>
      <c r="BB26" s="1053"/>
      <c r="BC26" s="1053"/>
      <c r="BD26" s="1054"/>
      <c r="BE26" s="1052" t="s">
        <v>375</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400</v>
      </c>
      <c r="C28" s="1102"/>
      <c r="D28" s="1102"/>
      <c r="E28" s="1102"/>
      <c r="F28" s="1102"/>
      <c r="G28" s="1102"/>
      <c r="H28" s="1102"/>
      <c r="I28" s="1102"/>
      <c r="J28" s="1102"/>
      <c r="K28" s="1102"/>
      <c r="L28" s="1102"/>
      <c r="M28" s="1102"/>
      <c r="N28" s="1102"/>
      <c r="O28" s="1102"/>
      <c r="P28" s="1103"/>
      <c r="Q28" s="1104">
        <v>1135</v>
      </c>
      <c r="R28" s="1105"/>
      <c r="S28" s="1105"/>
      <c r="T28" s="1105"/>
      <c r="U28" s="1105"/>
      <c r="V28" s="1105">
        <v>1133</v>
      </c>
      <c r="W28" s="1105"/>
      <c r="X28" s="1105"/>
      <c r="Y28" s="1105"/>
      <c r="Z28" s="1105"/>
      <c r="AA28" s="1105">
        <v>2</v>
      </c>
      <c r="AB28" s="1105"/>
      <c r="AC28" s="1105"/>
      <c r="AD28" s="1105"/>
      <c r="AE28" s="1106"/>
      <c r="AF28" s="1107">
        <v>2</v>
      </c>
      <c r="AG28" s="1105"/>
      <c r="AH28" s="1105"/>
      <c r="AI28" s="1105"/>
      <c r="AJ28" s="1108"/>
      <c r="AK28" s="1109">
        <v>72</v>
      </c>
      <c r="AL28" s="1097"/>
      <c r="AM28" s="1097"/>
      <c r="AN28" s="1097"/>
      <c r="AO28" s="1097"/>
      <c r="AP28" s="1097" t="s">
        <v>584</v>
      </c>
      <c r="AQ28" s="1097"/>
      <c r="AR28" s="1097"/>
      <c r="AS28" s="1097"/>
      <c r="AT28" s="1097"/>
      <c r="AU28" s="1097" t="s">
        <v>584</v>
      </c>
      <c r="AV28" s="1097"/>
      <c r="AW28" s="1097"/>
      <c r="AX28" s="1097"/>
      <c r="AY28" s="1097"/>
      <c r="AZ28" s="1098" t="s">
        <v>584</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401</v>
      </c>
      <c r="C29" s="1083"/>
      <c r="D29" s="1083"/>
      <c r="E29" s="1083"/>
      <c r="F29" s="1083"/>
      <c r="G29" s="1083"/>
      <c r="H29" s="1083"/>
      <c r="I29" s="1083"/>
      <c r="J29" s="1083"/>
      <c r="K29" s="1083"/>
      <c r="L29" s="1083"/>
      <c r="M29" s="1083"/>
      <c r="N29" s="1083"/>
      <c r="O29" s="1083"/>
      <c r="P29" s="1084"/>
      <c r="Q29" s="1094">
        <v>1438</v>
      </c>
      <c r="R29" s="1095"/>
      <c r="S29" s="1095"/>
      <c r="T29" s="1095"/>
      <c r="U29" s="1095"/>
      <c r="V29" s="1095">
        <v>1405</v>
      </c>
      <c r="W29" s="1095"/>
      <c r="X29" s="1095"/>
      <c r="Y29" s="1095"/>
      <c r="Z29" s="1095"/>
      <c r="AA29" s="1095">
        <v>33</v>
      </c>
      <c r="AB29" s="1095"/>
      <c r="AC29" s="1095"/>
      <c r="AD29" s="1095"/>
      <c r="AE29" s="1096"/>
      <c r="AF29" s="1088">
        <v>28</v>
      </c>
      <c r="AG29" s="1089"/>
      <c r="AH29" s="1089"/>
      <c r="AI29" s="1089"/>
      <c r="AJ29" s="1090"/>
      <c r="AK29" s="1031">
        <v>281</v>
      </c>
      <c r="AL29" s="1022"/>
      <c r="AM29" s="1022"/>
      <c r="AN29" s="1022"/>
      <c r="AO29" s="1022"/>
      <c r="AP29" s="1022" t="s">
        <v>584</v>
      </c>
      <c r="AQ29" s="1022"/>
      <c r="AR29" s="1022"/>
      <c r="AS29" s="1022"/>
      <c r="AT29" s="1022"/>
      <c r="AU29" s="1022" t="s">
        <v>584</v>
      </c>
      <c r="AV29" s="1022"/>
      <c r="AW29" s="1022"/>
      <c r="AX29" s="1022"/>
      <c r="AY29" s="1022"/>
      <c r="AZ29" s="1093" t="s">
        <v>584</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402</v>
      </c>
      <c r="C30" s="1083"/>
      <c r="D30" s="1083"/>
      <c r="E30" s="1083"/>
      <c r="F30" s="1083"/>
      <c r="G30" s="1083"/>
      <c r="H30" s="1083"/>
      <c r="I30" s="1083"/>
      <c r="J30" s="1083"/>
      <c r="K30" s="1083"/>
      <c r="L30" s="1083"/>
      <c r="M30" s="1083"/>
      <c r="N30" s="1083"/>
      <c r="O30" s="1083"/>
      <c r="P30" s="1084"/>
      <c r="Q30" s="1094">
        <v>107</v>
      </c>
      <c r="R30" s="1095"/>
      <c r="S30" s="1095"/>
      <c r="T30" s="1095"/>
      <c r="U30" s="1095"/>
      <c r="V30" s="1095">
        <v>106</v>
      </c>
      <c r="W30" s="1095"/>
      <c r="X30" s="1095"/>
      <c r="Y30" s="1095"/>
      <c r="Z30" s="1095"/>
      <c r="AA30" s="1095">
        <v>1</v>
      </c>
      <c r="AB30" s="1095"/>
      <c r="AC30" s="1095"/>
      <c r="AD30" s="1095"/>
      <c r="AE30" s="1096"/>
      <c r="AF30" s="1088">
        <v>1</v>
      </c>
      <c r="AG30" s="1089"/>
      <c r="AH30" s="1089"/>
      <c r="AI30" s="1089"/>
      <c r="AJ30" s="1090"/>
      <c r="AK30" s="1031">
        <v>37</v>
      </c>
      <c r="AL30" s="1022"/>
      <c r="AM30" s="1022"/>
      <c r="AN30" s="1022"/>
      <c r="AO30" s="1022"/>
      <c r="AP30" s="1022" t="s">
        <v>584</v>
      </c>
      <c r="AQ30" s="1022"/>
      <c r="AR30" s="1022"/>
      <c r="AS30" s="1022"/>
      <c r="AT30" s="1022"/>
      <c r="AU30" s="1022" t="s">
        <v>584</v>
      </c>
      <c r="AV30" s="1022"/>
      <c r="AW30" s="1022"/>
      <c r="AX30" s="1022"/>
      <c r="AY30" s="1022"/>
      <c r="AZ30" s="1093" t="s">
        <v>584</v>
      </c>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403</v>
      </c>
      <c r="C31" s="1083"/>
      <c r="D31" s="1083"/>
      <c r="E31" s="1083"/>
      <c r="F31" s="1083"/>
      <c r="G31" s="1083"/>
      <c r="H31" s="1083"/>
      <c r="I31" s="1083"/>
      <c r="J31" s="1083"/>
      <c r="K31" s="1083"/>
      <c r="L31" s="1083"/>
      <c r="M31" s="1083"/>
      <c r="N31" s="1083"/>
      <c r="O31" s="1083"/>
      <c r="P31" s="1084"/>
      <c r="Q31" s="1094">
        <v>81</v>
      </c>
      <c r="R31" s="1095"/>
      <c r="S31" s="1095"/>
      <c r="T31" s="1095"/>
      <c r="U31" s="1095"/>
      <c r="V31" s="1095">
        <v>73</v>
      </c>
      <c r="W31" s="1095"/>
      <c r="X31" s="1095"/>
      <c r="Y31" s="1095"/>
      <c r="Z31" s="1095"/>
      <c r="AA31" s="1095">
        <v>8</v>
      </c>
      <c r="AB31" s="1095"/>
      <c r="AC31" s="1095"/>
      <c r="AD31" s="1095"/>
      <c r="AE31" s="1096"/>
      <c r="AF31" s="1088">
        <v>232</v>
      </c>
      <c r="AG31" s="1089"/>
      <c r="AH31" s="1089"/>
      <c r="AI31" s="1089"/>
      <c r="AJ31" s="1090"/>
      <c r="AK31" s="1031">
        <v>5</v>
      </c>
      <c r="AL31" s="1022"/>
      <c r="AM31" s="1022"/>
      <c r="AN31" s="1022"/>
      <c r="AO31" s="1022"/>
      <c r="AP31" s="1022">
        <v>181</v>
      </c>
      <c r="AQ31" s="1022"/>
      <c r="AR31" s="1022"/>
      <c r="AS31" s="1022"/>
      <c r="AT31" s="1022"/>
      <c r="AU31" s="1022">
        <v>28</v>
      </c>
      <c r="AV31" s="1022"/>
      <c r="AW31" s="1022"/>
      <c r="AX31" s="1022"/>
      <c r="AY31" s="1022"/>
      <c r="AZ31" s="1093" t="s">
        <v>584</v>
      </c>
      <c r="BA31" s="1093"/>
      <c r="BB31" s="1093"/>
      <c r="BC31" s="1093"/>
      <c r="BD31" s="1093"/>
      <c r="BE31" s="1077" t="s">
        <v>404</v>
      </c>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405</v>
      </c>
      <c r="C32" s="1083"/>
      <c r="D32" s="1083"/>
      <c r="E32" s="1083"/>
      <c r="F32" s="1083"/>
      <c r="G32" s="1083"/>
      <c r="H32" s="1083"/>
      <c r="I32" s="1083"/>
      <c r="J32" s="1083"/>
      <c r="K32" s="1083"/>
      <c r="L32" s="1083"/>
      <c r="M32" s="1083"/>
      <c r="N32" s="1083"/>
      <c r="O32" s="1083"/>
      <c r="P32" s="1084"/>
      <c r="Q32" s="1094">
        <v>1077</v>
      </c>
      <c r="R32" s="1095"/>
      <c r="S32" s="1095"/>
      <c r="T32" s="1095"/>
      <c r="U32" s="1095"/>
      <c r="V32" s="1095">
        <v>1077</v>
      </c>
      <c r="W32" s="1095"/>
      <c r="X32" s="1095"/>
      <c r="Y32" s="1095"/>
      <c r="Z32" s="1095"/>
      <c r="AA32" s="1095">
        <v>0</v>
      </c>
      <c r="AB32" s="1095"/>
      <c r="AC32" s="1095"/>
      <c r="AD32" s="1095"/>
      <c r="AE32" s="1096"/>
      <c r="AF32" s="1088">
        <v>69</v>
      </c>
      <c r="AG32" s="1089"/>
      <c r="AH32" s="1089"/>
      <c r="AI32" s="1089"/>
      <c r="AJ32" s="1090"/>
      <c r="AK32" s="1031">
        <v>525</v>
      </c>
      <c r="AL32" s="1022"/>
      <c r="AM32" s="1022"/>
      <c r="AN32" s="1022"/>
      <c r="AO32" s="1022"/>
      <c r="AP32" s="1022">
        <v>740</v>
      </c>
      <c r="AQ32" s="1022"/>
      <c r="AR32" s="1022"/>
      <c r="AS32" s="1022"/>
      <c r="AT32" s="1022"/>
      <c r="AU32" s="1022">
        <v>583</v>
      </c>
      <c r="AV32" s="1022"/>
      <c r="AW32" s="1022"/>
      <c r="AX32" s="1022"/>
      <c r="AY32" s="1022"/>
      <c r="AZ32" s="1093" t="s">
        <v>584</v>
      </c>
      <c r="BA32" s="1093"/>
      <c r="BB32" s="1093"/>
      <c r="BC32" s="1093"/>
      <c r="BD32" s="1093"/>
      <c r="BE32" s="1077" t="s">
        <v>404</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t="s">
        <v>406</v>
      </c>
      <c r="C33" s="1083"/>
      <c r="D33" s="1083"/>
      <c r="E33" s="1083"/>
      <c r="F33" s="1083"/>
      <c r="G33" s="1083"/>
      <c r="H33" s="1083"/>
      <c r="I33" s="1083"/>
      <c r="J33" s="1083"/>
      <c r="K33" s="1083"/>
      <c r="L33" s="1083"/>
      <c r="M33" s="1083"/>
      <c r="N33" s="1083"/>
      <c r="O33" s="1083"/>
      <c r="P33" s="1084"/>
      <c r="Q33" s="1094">
        <v>508</v>
      </c>
      <c r="R33" s="1095"/>
      <c r="S33" s="1095"/>
      <c r="T33" s="1095"/>
      <c r="U33" s="1095"/>
      <c r="V33" s="1095">
        <v>508</v>
      </c>
      <c r="W33" s="1095"/>
      <c r="X33" s="1095"/>
      <c r="Y33" s="1095"/>
      <c r="Z33" s="1095"/>
      <c r="AA33" s="1095" t="s">
        <v>584</v>
      </c>
      <c r="AB33" s="1095"/>
      <c r="AC33" s="1095"/>
      <c r="AD33" s="1095"/>
      <c r="AE33" s="1096"/>
      <c r="AF33" s="1088" t="s">
        <v>407</v>
      </c>
      <c r="AG33" s="1089"/>
      <c r="AH33" s="1089"/>
      <c r="AI33" s="1089"/>
      <c r="AJ33" s="1090"/>
      <c r="AK33" s="1031">
        <v>306</v>
      </c>
      <c r="AL33" s="1022"/>
      <c r="AM33" s="1022"/>
      <c r="AN33" s="1022"/>
      <c r="AO33" s="1022"/>
      <c r="AP33" s="1022">
        <v>2196</v>
      </c>
      <c r="AQ33" s="1022"/>
      <c r="AR33" s="1022"/>
      <c r="AS33" s="1022"/>
      <c r="AT33" s="1022"/>
      <c r="AU33" s="1022">
        <v>1856</v>
      </c>
      <c r="AV33" s="1022"/>
      <c r="AW33" s="1022"/>
      <c r="AX33" s="1022"/>
      <c r="AY33" s="1022"/>
      <c r="AZ33" s="1093" t="s">
        <v>584</v>
      </c>
      <c r="BA33" s="1093"/>
      <c r="BB33" s="1093"/>
      <c r="BC33" s="1093"/>
      <c r="BD33" s="1093"/>
      <c r="BE33" s="1077" t="s">
        <v>408</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t="s">
        <v>409</v>
      </c>
      <c r="C34" s="1083"/>
      <c r="D34" s="1083"/>
      <c r="E34" s="1083"/>
      <c r="F34" s="1083"/>
      <c r="G34" s="1083"/>
      <c r="H34" s="1083"/>
      <c r="I34" s="1083"/>
      <c r="J34" s="1083"/>
      <c r="K34" s="1083"/>
      <c r="L34" s="1083"/>
      <c r="M34" s="1083"/>
      <c r="N34" s="1083"/>
      <c r="O34" s="1083"/>
      <c r="P34" s="1084"/>
      <c r="Q34" s="1094">
        <v>150</v>
      </c>
      <c r="R34" s="1095"/>
      <c r="S34" s="1095"/>
      <c r="T34" s="1095"/>
      <c r="U34" s="1095"/>
      <c r="V34" s="1095">
        <v>135</v>
      </c>
      <c r="W34" s="1095"/>
      <c r="X34" s="1095"/>
      <c r="Y34" s="1095"/>
      <c r="Z34" s="1095"/>
      <c r="AA34" s="1095">
        <v>15</v>
      </c>
      <c r="AB34" s="1095"/>
      <c r="AC34" s="1095"/>
      <c r="AD34" s="1095"/>
      <c r="AE34" s="1096"/>
      <c r="AF34" s="1088">
        <v>15</v>
      </c>
      <c r="AG34" s="1089"/>
      <c r="AH34" s="1089"/>
      <c r="AI34" s="1089"/>
      <c r="AJ34" s="1090"/>
      <c r="AK34" s="1031">
        <v>1</v>
      </c>
      <c r="AL34" s="1022"/>
      <c r="AM34" s="1022"/>
      <c r="AN34" s="1022"/>
      <c r="AO34" s="1022"/>
      <c r="AP34" s="1022">
        <v>18</v>
      </c>
      <c r="AQ34" s="1022"/>
      <c r="AR34" s="1022"/>
      <c r="AS34" s="1022"/>
      <c r="AT34" s="1022"/>
      <c r="AU34" s="1022">
        <v>9</v>
      </c>
      <c r="AV34" s="1022"/>
      <c r="AW34" s="1022"/>
      <c r="AX34" s="1022"/>
      <c r="AY34" s="1022"/>
      <c r="AZ34" s="1093" t="s">
        <v>584</v>
      </c>
      <c r="BA34" s="1093"/>
      <c r="BB34" s="1093"/>
      <c r="BC34" s="1093"/>
      <c r="BD34" s="1093"/>
      <c r="BE34" s="1077" t="s">
        <v>410</v>
      </c>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411</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387</v>
      </c>
      <c r="B63" s="995" t="s">
        <v>412</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347</v>
      </c>
      <c r="AG63" s="1010"/>
      <c r="AH63" s="1010"/>
      <c r="AI63" s="1010"/>
      <c r="AJ63" s="1075"/>
      <c r="AK63" s="1076"/>
      <c r="AL63" s="1014"/>
      <c r="AM63" s="1014"/>
      <c r="AN63" s="1014"/>
      <c r="AO63" s="1014"/>
      <c r="AP63" s="1010"/>
      <c r="AQ63" s="1010"/>
      <c r="AR63" s="1010"/>
      <c r="AS63" s="1010"/>
      <c r="AT63" s="1010"/>
      <c r="AU63" s="1010"/>
      <c r="AV63" s="1010"/>
      <c r="AW63" s="1010"/>
      <c r="AX63" s="1010"/>
      <c r="AY63" s="1010"/>
      <c r="AZ63" s="1070"/>
      <c r="BA63" s="1070"/>
      <c r="BB63" s="1070"/>
      <c r="BC63" s="1070"/>
      <c r="BD63" s="1070"/>
      <c r="BE63" s="1011"/>
      <c r="BF63" s="1011"/>
      <c r="BG63" s="1011"/>
      <c r="BH63" s="1011"/>
      <c r="BI63" s="1012"/>
      <c r="BJ63" s="1071" t="s">
        <v>413</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415</v>
      </c>
      <c r="B66" s="1047"/>
      <c r="C66" s="1047"/>
      <c r="D66" s="1047"/>
      <c r="E66" s="1047"/>
      <c r="F66" s="1047"/>
      <c r="G66" s="1047"/>
      <c r="H66" s="1047"/>
      <c r="I66" s="1047"/>
      <c r="J66" s="1047"/>
      <c r="K66" s="1047"/>
      <c r="L66" s="1047"/>
      <c r="M66" s="1047"/>
      <c r="N66" s="1047"/>
      <c r="O66" s="1047"/>
      <c r="P66" s="1048"/>
      <c r="Q66" s="1052" t="s">
        <v>416</v>
      </c>
      <c r="R66" s="1053"/>
      <c r="S66" s="1053"/>
      <c r="T66" s="1053"/>
      <c r="U66" s="1054"/>
      <c r="V66" s="1052" t="s">
        <v>417</v>
      </c>
      <c r="W66" s="1053"/>
      <c r="X66" s="1053"/>
      <c r="Y66" s="1053"/>
      <c r="Z66" s="1054"/>
      <c r="AA66" s="1052" t="s">
        <v>418</v>
      </c>
      <c r="AB66" s="1053"/>
      <c r="AC66" s="1053"/>
      <c r="AD66" s="1053"/>
      <c r="AE66" s="1054"/>
      <c r="AF66" s="1058" t="s">
        <v>419</v>
      </c>
      <c r="AG66" s="1059"/>
      <c r="AH66" s="1059"/>
      <c r="AI66" s="1059"/>
      <c r="AJ66" s="1060"/>
      <c r="AK66" s="1052" t="s">
        <v>420</v>
      </c>
      <c r="AL66" s="1047"/>
      <c r="AM66" s="1047"/>
      <c r="AN66" s="1047"/>
      <c r="AO66" s="1048"/>
      <c r="AP66" s="1052" t="s">
        <v>421</v>
      </c>
      <c r="AQ66" s="1053"/>
      <c r="AR66" s="1053"/>
      <c r="AS66" s="1053"/>
      <c r="AT66" s="1054"/>
      <c r="AU66" s="1052" t="s">
        <v>422</v>
      </c>
      <c r="AV66" s="1053"/>
      <c r="AW66" s="1053"/>
      <c r="AX66" s="1053"/>
      <c r="AY66" s="1054"/>
      <c r="AZ66" s="1052" t="s">
        <v>375</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588</v>
      </c>
      <c r="C68" s="1037"/>
      <c r="D68" s="1037"/>
      <c r="E68" s="1037"/>
      <c r="F68" s="1037"/>
      <c r="G68" s="1037"/>
      <c r="H68" s="1037"/>
      <c r="I68" s="1037"/>
      <c r="J68" s="1037"/>
      <c r="K68" s="1037"/>
      <c r="L68" s="1037"/>
      <c r="M68" s="1037"/>
      <c r="N68" s="1037"/>
      <c r="O68" s="1037"/>
      <c r="P68" s="1038"/>
      <c r="Q68" s="1039">
        <v>1019</v>
      </c>
      <c r="R68" s="1033"/>
      <c r="S68" s="1033"/>
      <c r="T68" s="1033"/>
      <c r="U68" s="1033"/>
      <c r="V68" s="1033">
        <v>1007</v>
      </c>
      <c r="W68" s="1033"/>
      <c r="X68" s="1033"/>
      <c r="Y68" s="1033"/>
      <c r="Z68" s="1033"/>
      <c r="AA68" s="1033">
        <v>12</v>
      </c>
      <c r="AB68" s="1033"/>
      <c r="AC68" s="1033"/>
      <c r="AD68" s="1033"/>
      <c r="AE68" s="1033"/>
      <c r="AF68" s="1033">
        <v>12</v>
      </c>
      <c r="AG68" s="1033"/>
      <c r="AH68" s="1033"/>
      <c r="AI68" s="1033"/>
      <c r="AJ68" s="1033"/>
      <c r="AK68" s="1033" t="s">
        <v>586</v>
      </c>
      <c r="AL68" s="1033"/>
      <c r="AM68" s="1033"/>
      <c r="AN68" s="1033"/>
      <c r="AO68" s="1033"/>
      <c r="AP68" s="1033">
        <v>676</v>
      </c>
      <c r="AQ68" s="1033"/>
      <c r="AR68" s="1033"/>
      <c r="AS68" s="1033"/>
      <c r="AT68" s="1033"/>
      <c r="AU68" s="1033">
        <v>676</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589</v>
      </c>
      <c r="C69" s="1026"/>
      <c r="D69" s="1026"/>
      <c r="E69" s="1026"/>
      <c r="F69" s="1026"/>
      <c r="G69" s="1026"/>
      <c r="H69" s="1026"/>
      <c r="I69" s="1026"/>
      <c r="J69" s="1026"/>
      <c r="K69" s="1026"/>
      <c r="L69" s="1026"/>
      <c r="M69" s="1026"/>
      <c r="N69" s="1026"/>
      <c r="O69" s="1026"/>
      <c r="P69" s="1027"/>
      <c r="Q69" s="1028">
        <v>1523</v>
      </c>
      <c r="R69" s="1022"/>
      <c r="S69" s="1022"/>
      <c r="T69" s="1022"/>
      <c r="U69" s="1022"/>
      <c r="V69" s="1022">
        <v>1342</v>
      </c>
      <c r="W69" s="1022"/>
      <c r="X69" s="1022"/>
      <c r="Y69" s="1022"/>
      <c r="Z69" s="1022"/>
      <c r="AA69" s="1022">
        <v>181</v>
      </c>
      <c r="AB69" s="1022"/>
      <c r="AC69" s="1022"/>
      <c r="AD69" s="1022"/>
      <c r="AE69" s="1022"/>
      <c r="AF69" s="1022">
        <v>181</v>
      </c>
      <c r="AG69" s="1022"/>
      <c r="AH69" s="1022"/>
      <c r="AI69" s="1022"/>
      <c r="AJ69" s="1022"/>
      <c r="AK69" s="1022">
        <v>207</v>
      </c>
      <c r="AL69" s="1022"/>
      <c r="AM69" s="1022"/>
      <c r="AN69" s="1022"/>
      <c r="AO69" s="1022"/>
      <c r="AP69" s="1022" t="s">
        <v>592</v>
      </c>
      <c r="AQ69" s="1022"/>
      <c r="AR69" s="1022"/>
      <c r="AS69" s="1022"/>
      <c r="AT69" s="1022"/>
      <c r="AU69" s="1022" t="s">
        <v>586</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590</v>
      </c>
      <c r="C70" s="1026"/>
      <c r="D70" s="1026"/>
      <c r="E70" s="1026"/>
      <c r="F70" s="1026"/>
      <c r="G70" s="1026"/>
      <c r="H70" s="1026"/>
      <c r="I70" s="1026"/>
      <c r="J70" s="1026"/>
      <c r="K70" s="1026"/>
      <c r="L70" s="1026"/>
      <c r="M70" s="1026"/>
      <c r="N70" s="1026"/>
      <c r="O70" s="1026"/>
      <c r="P70" s="1027"/>
      <c r="Q70" s="1028">
        <v>62</v>
      </c>
      <c r="R70" s="1022"/>
      <c r="S70" s="1022"/>
      <c r="T70" s="1022"/>
      <c r="U70" s="1022"/>
      <c r="V70" s="1022">
        <v>58</v>
      </c>
      <c r="W70" s="1022"/>
      <c r="X70" s="1022"/>
      <c r="Y70" s="1022"/>
      <c r="Z70" s="1022"/>
      <c r="AA70" s="1022">
        <v>4</v>
      </c>
      <c r="AB70" s="1022"/>
      <c r="AC70" s="1022"/>
      <c r="AD70" s="1022"/>
      <c r="AE70" s="1022"/>
      <c r="AF70" s="1022">
        <v>4</v>
      </c>
      <c r="AG70" s="1022"/>
      <c r="AH70" s="1022"/>
      <c r="AI70" s="1022"/>
      <c r="AJ70" s="1022"/>
      <c r="AK70" s="1022" t="s">
        <v>592</v>
      </c>
      <c r="AL70" s="1022"/>
      <c r="AM70" s="1022"/>
      <c r="AN70" s="1022"/>
      <c r="AO70" s="1022"/>
      <c r="AP70" s="1022" t="s">
        <v>586</v>
      </c>
      <c r="AQ70" s="1022"/>
      <c r="AR70" s="1022"/>
      <c r="AS70" s="1022"/>
      <c r="AT70" s="1022"/>
      <c r="AU70" s="1022" t="s">
        <v>586</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591</v>
      </c>
      <c r="C71" s="1026"/>
      <c r="D71" s="1026"/>
      <c r="E71" s="1026"/>
      <c r="F71" s="1026"/>
      <c r="G71" s="1026"/>
      <c r="H71" s="1026"/>
      <c r="I71" s="1026"/>
      <c r="J71" s="1026"/>
      <c r="K71" s="1026"/>
      <c r="L71" s="1026"/>
      <c r="M71" s="1026"/>
      <c r="N71" s="1026"/>
      <c r="O71" s="1026"/>
      <c r="P71" s="1027"/>
      <c r="Q71" s="1028">
        <v>40</v>
      </c>
      <c r="R71" s="1022"/>
      <c r="S71" s="1022"/>
      <c r="T71" s="1022"/>
      <c r="U71" s="1022"/>
      <c r="V71" s="1022">
        <v>38</v>
      </c>
      <c r="W71" s="1022"/>
      <c r="X71" s="1022"/>
      <c r="Y71" s="1022"/>
      <c r="Z71" s="1022"/>
      <c r="AA71" s="1022">
        <v>2</v>
      </c>
      <c r="AB71" s="1022"/>
      <c r="AC71" s="1022"/>
      <c r="AD71" s="1022"/>
      <c r="AE71" s="1022"/>
      <c r="AF71" s="1022">
        <v>2</v>
      </c>
      <c r="AG71" s="1022"/>
      <c r="AH71" s="1022"/>
      <c r="AI71" s="1022"/>
      <c r="AJ71" s="1022"/>
      <c r="AK71" s="1022">
        <v>5</v>
      </c>
      <c r="AL71" s="1022"/>
      <c r="AM71" s="1022"/>
      <c r="AN71" s="1022"/>
      <c r="AO71" s="1022"/>
      <c r="AP71" s="1022" t="s">
        <v>586</v>
      </c>
      <c r="AQ71" s="1022"/>
      <c r="AR71" s="1022"/>
      <c r="AS71" s="1022"/>
      <c r="AT71" s="1022"/>
      <c r="AU71" s="1022" t="s">
        <v>586</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387</v>
      </c>
      <c r="B88" s="995" t="s">
        <v>423</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424</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425</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426</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429</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430</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431</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432</v>
      </c>
      <c r="AB109" s="945"/>
      <c r="AC109" s="945"/>
      <c r="AD109" s="945"/>
      <c r="AE109" s="946"/>
      <c r="AF109" s="947" t="s">
        <v>307</v>
      </c>
      <c r="AG109" s="945"/>
      <c r="AH109" s="945"/>
      <c r="AI109" s="945"/>
      <c r="AJ109" s="946"/>
      <c r="AK109" s="947" t="s">
        <v>306</v>
      </c>
      <c r="AL109" s="945"/>
      <c r="AM109" s="945"/>
      <c r="AN109" s="945"/>
      <c r="AO109" s="946"/>
      <c r="AP109" s="947" t="s">
        <v>433</v>
      </c>
      <c r="AQ109" s="945"/>
      <c r="AR109" s="945"/>
      <c r="AS109" s="945"/>
      <c r="AT109" s="976"/>
      <c r="AU109" s="944" t="s">
        <v>431</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432</v>
      </c>
      <c r="BR109" s="945"/>
      <c r="BS109" s="945"/>
      <c r="BT109" s="945"/>
      <c r="BU109" s="946"/>
      <c r="BV109" s="947" t="s">
        <v>307</v>
      </c>
      <c r="BW109" s="945"/>
      <c r="BX109" s="945"/>
      <c r="BY109" s="945"/>
      <c r="BZ109" s="946"/>
      <c r="CA109" s="947" t="s">
        <v>306</v>
      </c>
      <c r="CB109" s="945"/>
      <c r="CC109" s="945"/>
      <c r="CD109" s="945"/>
      <c r="CE109" s="946"/>
      <c r="CF109" s="983" t="s">
        <v>433</v>
      </c>
      <c r="CG109" s="983"/>
      <c r="CH109" s="983"/>
      <c r="CI109" s="983"/>
      <c r="CJ109" s="983"/>
      <c r="CK109" s="947" t="s">
        <v>434</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432</v>
      </c>
      <c r="DH109" s="945"/>
      <c r="DI109" s="945"/>
      <c r="DJ109" s="945"/>
      <c r="DK109" s="946"/>
      <c r="DL109" s="947" t="s">
        <v>307</v>
      </c>
      <c r="DM109" s="945"/>
      <c r="DN109" s="945"/>
      <c r="DO109" s="945"/>
      <c r="DP109" s="946"/>
      <c r="DQ109" s="947" t="s">
        <v>306</v>
      </c>
      <c r="DR109" s="945"/>
      <c r="DS109" s="945"/>
      <c r="DT109" s="945"/>
      <c r="DU109" s="946"/>
      <c r="DV109" s="947" t="s">
        <v>433</v>
      </c>
      <c r="DW109" s="945"/>
      <c r="DX109" s="945"/>
      <c r="DY109" s="945"/>
      <c r="DZ109" s="976"/>
    </row>
    <row r="110" spans="1:131" s="246" customFormat="1" ht="26.25" customHeight="1" x14ac:dyDescent="0.15">
      <c r="A110" s="847" t="s">
        <v>435</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1119086</v>
      </c>
      <c r="AB110" s="938"/>
      <c r="AC110" s="938"/>
      <c r="AD110" s="938"/>
      <c r="AE110" s="939"/>
      <c r="AF110" s="940">
        <v>1073672</v>
      </c>
      <c r="AG110" s="938"/>
      <c r="AH110" s="938"/>
      <c r="AI110" s="938"/>
      <c r="AJ110" s="939"/>
      <c r="AK110" s="940">
        <v>1012411</v>
      </c>
      <c r="AL110" s="938"/>
      <c r="AM110" s="938"/>
      <c r="AN110" s="938"/>
      <c r="AO110" s="939"/>
      <c r="AP110" s="941">
        <v>20.7</v>
      </c>
      <c r="AQ110" s="942"/>
      <c r="AR110" s="942"/>
      <c r="AS110" s="942"/>
      <c r="AT110" s="943"/>
      <c r="AU110" s="977" t="s">
        <v>73</v>
      </c>
      <c r="AV110" s="978"/>
      <c r="AW110" s="978"/>
      <c r="AX110" s="978"/>
      <c r="AY110" s="978"/>
      <c r="AZ110" s="903" t="s">
        <v>436</v>
      </c>
      <c r="BA110" s="848"/>
      <c r="BB110" s="848"/>
      <c r="BC110" s="848"/>
      <c r="BD110" s="848"/>
      <c r="BE110" s="848"/>
      <c r="BF110" s="848"/>
      <c r="BG110" s="848"/>
      <c r="BH110" s="848"/>
      <c r="BI110" s="848"/>
      <c r="BJ110" s="848"/>
      <c r="BK110" s="848"/>
      <c r="BL110" s="848"/>
      <c r="BM110" s="848"/>
      <c r="BN110" s="848"/>
      <c r="BO110" s="848"/>
      <c r="BP110" s="849"/>
      <c r="BQ110" s="904">
        <v>10611661</v>
      </c>
      <c r="BR110" s="885"/>
      <c r="BS110" s="885"/>
      <c r="BT110" s="885"/>
      <c r="BU110" s="885"/>
      <c r="BV110" s="885">
        <v>11674283</v>
      </c>
      <c r="BW110" s="885"/>
      <c r="BX110" s="885"/>
      <c r="BY110" s="885"/>
      <c r="BZ110" s="885"/>
      <c r="CA110" s="885">
        <v>11719682</v>
      </c>
      <c r="CB110" s="885"/>
      <c r="CC110" s="885"/>
      <c r="CD110" s="885"/>
      <c r="CE110" s="885"/>
      <c r="CF110" s="909">
        <v>239.6</v>
      </c>
      <c r="CG110" s="910"/>
      <c r="CH110" s="910"/>
      <c r="CI110" s="910"/>
      <c r="CJ110" s="910"/>
      <c r="CK110" s="973" t="s">
        <v>437</v>
      </c>
      <c r="CL110" s="859"/>
      <c r="CM110" s="934" t="s">
        <v>438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129</v>
      </c>
      <c r="DH110" s="885"/>
      <c r="DI110" s="885"/>
      <c r="DJ110" s="885"/>
      <c r="DK110" s="885"/>
      <c r="DL110" s="885" t="s">
        <v>129</v>
      </c>
      <c r="DM110" s="885"/>
      <c r="DN110" s="885"/>
      <c r="DO110" s="885"/>
      <c r="DP110" s="885"/>
      <c r="DQ110" s="885" t="s">
        <v>439</v>
      </c>
      <c r="DR110" s="885"/>
      <c r="DS110" s="885"/>
      <c r="DT110" s="885"/>
      <c r="DU110" s="885"/>
      <c r="DV110" s="886" t="s">
        <v>440</v>
      </c>
      <c r="DW110" s="886"/>
      <c r="DX110" s="886"/>
      <c r="DY110" s="886"/>
      <c r="DZ110" s="887"/>
    </row>
    <row r="111" spans="1:131" s="246" customFormat="1" ht="26.25" customHeight="1" x14ac:dyDescent="0.15">
      <c r="A111" s="814" t="s">
        <v>441</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440</v>
      </c>
      <c r="AB111" s="966"/>
      <c r="AC111" s="966"/>
      <c r="AD111" s="966"/>
      <c r="AE111" s="967"/>
      <c r="AF111" s="968" t="s">
        <v>440</v>
      </c>
      <c r="AG111" s="966"/>
      <c r="AH111" s="966"/>
      <c r="AI111" s="966"/>
      <c r="AJ111" s="967"/>
      <c r="AK111" s="968" t="s">
        <v>129</v>
      </c>
      <c r="AL111" s="966"/>
      <c r="AM111" s="966"/>
      <c r="AN111" s="966"/>
      <c r="AO111" s="967"/>
      <c r="AP111" s="969" t="s">
        <v>129</v>
      </c>
      <c r="AQ111" s="970"/>
      <c r="AR111" s="970"/>
      <c r="AS111" s="970"/>
      <c r="AT111" s="971"/>
      <c r="AU111" s="979"/>
      <c r="AV111" s="980"/>
      <c r="AW111" s="980"/>
      <c r="AX111" s="980"/>
      <c r="AY111" s="980"/>
      <c r="AZ111" s="855" t="s">
        <v>442</v>
      </c>
      <c r="BA111" s="790"/>
      <c r="BB111" s="790"/>
      <c r="BC111" s="790"/>
      <c r="BD111" s="790"/>
      <c r="BE111" s="790"/>
      <c r="BF111" s="790"/>
      <c r="BG111" s="790"/>
      <c r="BH111" s="790"/>
      <c r="BI111" s="790"/>
      <c r="BJ111" s="790"/>
      <c r="BK111" s="790"/>
      <c r="BL111" s="790"/>
      <c r="BM111" s="790"/>
      <c r="BN111" s="790"/>
      <c r="BO111" s="790"/>
      <c r="BP111" s="791"/>
      <c r="BQ111" s="856">
        <v>29678</v>
      </c>
      <c r="BR111" s="857"/>
      <c r="BS111" s="857"/>
      <c r="BT111" s="857"/>
      <c r="BU111" s="857"/>
      <c r="BV111" s="857">
        <v>29818</v>
      </c>
      <c r="BW111" s="857"/>
      <c r="BX111" s="857"/>
      <c r="BY111" s="857"/>
      <c r="BZ111" s="857"/>
      <c r="CA111" s="857">
        <v>27614</v>
      </c>
      <c r="CB111" s="857"/>
      <c r="CC111" s="857"/>
      <c r="CD111" s="857"/>
      <c r="CE111" s="857"/>
      <c r="CF111" s="918">
        <v>0.6</v>
      </c>
      <c r="CG111" s="919"/>
      <c r="CH111" s="919"/>
      <c r="CI111" s="919"/>
      <c r="CJ111" s="919"/>
      <c r="CK111" s="974"/>
      <c r="CL111" s="861"/>
      <c r="CM111" s="864" t="s">
        <v>443</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444</v>
      </c>
      <c r="DH111" s="857"/>
      <c r="DI111" s="857"/>
      <c r="DJ111" s="857"/>
      <c r="DK111" s="857"/>
      <c r="DL111" s="857" t="s">
        <v>129</v>
      </c>
      <c r="DM111" s="857"/>
      <c r="DN111" s="857"/>
      <c r="DO111" s="857"/>
      <c r="DP111" s="857"/>
      <c r="DQ111" s="857" t="s">
        <v>440</v>
      </c>
      <c r="DR111" s="857"/>
      <c r="DS111" s="857"/>
      <c r="DT111" s="857"/>
      <c r="DU111" s="857"/>
      <c r="DV111" s="834" t="s">
        <v>440</v>
      </c>
      <c r="DW111" s="834"/>
      <c r="DX111" s="834"/>
      <c r="DY111" s="834"/>
      <c r="DZ111" s="835"/>
    </row>
    <row r="112" spans="1:131" s="246" customFormat="1" ht="26.25" customHeight="1" x14ac:dyDescent="0.15">
      <c r="A112" s="959" t="s">
        <v>445</v>
      </c>
      <c r="B112" s="960"/>
      <c r="C112" s="790" t="s">
        <v>446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447</v>
      </c>
      <c r="AB112" s="820"/>
      <c r="AC112" s="820"/>
      <c r="AD112" s="820"/>
      <c r="AE112" s="821"/>
      <c r="AF112" s="822" t="s">
        <v>448</v>
      </c>
      <c r="AG112" s="820"/>
      <c r="AH112" s="820"/>
      <c r="AI112" s="820"/>
      <c r="AJ112" s="821"/>
      <c r="AK112" s="822" t="s">
        <v>440</v>
      </c>
      <c r="AL112" s="820"/>
      <c r="AM112" s="820"/>
      <c r="AN112" s="820"/>
      <c r="AO112" s="821"/>
      <c r="AP112" s="867" t="s">
        <v>440</v>
      </c>
      <c r="AQ112" s="868"/>
      <c r="AR112" s="868"/>
      <c r="AS112" s="868"/>
      <c r="AT112" s="869"/>
      <c r="AU112" s="979"/>
      <c r="AV112" s="980"/>
      <c r="AW112" s="980"/>
      <c r="AX112" s="980"/>
      <c r="AY112" s="980"/>
      <c r="AZ112" s="855" t="s">
        <v>449</v>
      </c>
      <c r="BA112" s="790"/>
      <c r="BB112" s="790"/>
      <c r="BC112" s="790"/>
      <c r="BD112" s="790"/>
      <c r="BE112" s="790"/>
      <c r="BF112" s="790"/>
      <c r="BG112" s="790"/>
      <c r="BH112" s="790"/>
      <c r="BI112" s="790"/>
      <c r="BJ112" s="790"/>
      <c r="BK112" s="790"/>
      <c r="BL112" s="790"/>
      <c r="BM112" s="790"/>
      <c r="BN112" s="790"/>
      <c r="BO112" s="790"/>
      <c r="BP112" s="791"/>
      <c r="BQ112" s="856">
        <v>3084668</v>
      </c>
      <c r="BR112" s="857"/>
      <c r="BS112" s="857"/>
      <c r="BT112" s="857"/>
      <c r="BU112" s="857"/>
      <c r="BV112" s="857">
        <v>2808864</v>
      </c>
      <c r="BW112" s="857"/>
      <c r="BX112" s="857"/>
      <c r="BY112" s="857"/>
      <c r="BZ112" s="857"/>
      <c r="CA112" s="857">
        <v>2475518</v>
      </c>
      <c r="CB112" s="857"/>
      <c r="CC112" s="857"/>
      <c r="CD112" s="857"/>
      <c r="CE112" s="857"/>
      <c r="CF112" s="918">
        <v>50.6</v>
      </c>
      <c r="CG112" s="919"/>
      <c r="CH112" s="919"/>
      <c r="CI112" s="919"/>
      <c r="CJ112" s="919"/>
      <c r="CK112" s="974"/>
      <c r="CL112" s="861"/>
      <c r="CM112" s="864" t="s">
        <v>450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v>3</v>
      </c>
      <c r="DH112" s="857"/>
      <c r="DI112" s="857"/>
      <c r="DJ112" s="857"/>
      <c r="DK112" s="857"/>
      <c r="DL112" s="857" t="s">
        <v>440</v>
      </c>
      <c r="DM112" s="857"/>
      <c r="DN112" s="857"/>
      <c r="DO112" s="857"/>
      <c r="DP112" s="857"/>
      <c r="DQ112" s="857" t="s">
        <v>440</v>
      </c>
      <c r="DR112" s="857"/>
      <c r="DS112" s="857"/>
      <c r="DT112" s="857"/>
      <c r="DU112" s="857"/>
      <c r="DV112" s="834" t="s">
        <v>444</v>
      </c>
      <c r="DW112" s="834"/>
      <c r="DX112" s="834"/>
      <c r="DY112" s="834"/>
      <c r="DZ112" s="835"/>
    </row>
    <row r="113" spans="1:130" s="246" customFormat="1" ht="26.25" customHeight="1" x14ac:dyDescent="0.15">
      <c r="A113" s="961"/>
      <c r="B113" s="962"/>
      <c r="C113" s="790" t="s">
        <v>451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338407</v>
      </c>
      <c r="AB113" s="966"/>
      <c r="AC113" s="966"/>
      <c r="AD113" s="966"/>
      <c r="AE113" s="967"/>
      <c r="AF113" s="968">
        <v>335580</v>
      </c>
      <c r="AG113" s="966"/>
      <c r="AH113" s="966"/>
      <c r="AI113" s="966"/>
      <c r="AJ113" s="967"/>
      <c r="AK113" s="968">
        <v>351161</v>
      </c>
      <c r="AL113" s="966"/>
      <c r="AM113" s="966"/>
      <c r="AN113" s="966"/>
      <c r="AO113" s="967"/>
      <c r="AP113" s="969">
        <v>7.2</v>
      </c>
      <c r="AQ113" s="970"/>
      <c r="AR113" s="970"/>
      <c r="AS113" s="970"/>
      <c r="AT113" s="971"/>
      <c r="AU113" s="979"/>
      <c r="AV113" s="980"/>
      <c r="AW113" s="980"/>
      <c r="AX113" s="980"/>
      <c r="AY113" s="980"/>
      <c r="AZ113" s="855" t="s">
        <v>452</v>
      </c>
      <c r="BA113" s="790"/>
      <c r="BB113" s="790"/>
      <c r="BC113" s="790"/>
      <c r="BD113" s="790"/>
      <c r="BE113" s="790"/>
      <c r="BF113" s="790"/>
      <c r="BG113" s="790"/>
      <c r="BH113" s="790"/>
      <c r="BI113" s="790"/>
      <c r="BJ113" s="790"/>
      <c r="BK113" s="790"/>
      <c r="BL113" s="790"/>
      <c r="BM113" s="790"/>
      <c r="BN113" s="790"/>
      <c r="BO113" s="790"/>
      <c r="BP113" s="791"/>
      <c r="BQ113" s="856" t="s">
        <v>440</v>
      </c>
      <c r="BR113" s="857"/>
      <c r="BS113" s="857"/>
      <c r="BT113" s="857"/>
      <c r="BU113" s="857"/>
      <c r="BV113" s="857" t="s">
        <v>440</v>
      </c>
      <c r="BW113" s="857"/>
      <c r="BX113" s="857"/>
      <c r="BY113" s="857"/>
      <c r="BZ113" s="857"/>
      <c r="CA113" s="857" t="s">
        <v>440</v>
      </c>
      <c r="CB113" s="857"/>
      <c r="CC113" s="857"/>
      <c r="CD113" s="857"/>
      <c r="CE113" s="857"/>
      <c r="CF113" s="918" t="s">
        <v>444</v>
      </c>
      <c r="CG113" s="919"/>
      <c r="CH113" s="919"/>
      <c r="CI113" s="919"/>
      <c r="CJ113" s="919"/>
      <c r="CK113" s="974"/>
      <c r="CL113" s="861"/>
      <c r="CM113" s="864" t="s">
        <v>453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440</v>
      </c>
      <c r="DH113" s="820"/>
      <c r="DI113" s="820"/>
      <c r="DJ113" s="820"/>
      <c r="DK113" s="821"/>
      <c r="DL113" s="822" t="s">
        <v>129</v>
      </c>
      <c r="DM113" s="820"/>
      <c r="DN113" s="820"/>
      <c r="DO113" s="820"/>
      <c r="DP113" s="821"/>
      <c r="DQ113" s="822" t="s">
        <v>444</v>
      </c>
      <c r="DR113" s="820"/>
      <c r="DS113" s="820"/>
      <c r="DT113" s="820"/>
      <c r="DU113" s="821"/>
      <c r="DV113" s="867" t="s">
        <v>129</v>
      </c>
      <c r="DW113" s="868"/>
      <c r="DX113" s="868"/>
      <c r="DY113" s="868"/>
      <c r="DZ113" s="869"/>
    </row>
    <row r="114" spans="1:130" s="246" customFormat="1" ht="26.25" customHeight="1" x14ac:dyDescent="0.15">
      <c r="A114" s="961"/>
      <c r="B114" s="962"/>
      <c r="C114" s="790" t="s">
        <v>454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129</v>
      </c>
      <c r="AB114" s="820"/>
      <c r="AC114" s="820"/>
      <c r="AD114" s="820"/>
      <c r="AE114" s="821"/>
      <c r="AF114" s="822" t="s">
        <v>448</v>
      </c>
      <c r="AG114" s="820"/>
      <c r="AH114" s="820"/>
      <c r="AI114" s="820"/>
      <c r="AJ114" s="821"/>
      <c r="AK114" s="822" t="s">
        <v>440</v>
      </c>
      <c r="AL114" s="820"/>
      <c r="AM114" s="820"/>
      <c r="AN114" s="820"/>
      <c r="AO114" s="821"/>
      <c r="AP114" s="867" t="s">
        <v>129</v>
      </c>
      <c r="AQ114" s="868"/>
      <c r="AR114" s="868"/>
      <c r="AS114" s="868"/>
      <c r="AT114" s="869"/>
      <c r="AU114" s="979"/>
      <c r="AV114" s="980"/>
      <c r="AW114" s="980"/>
      <c r="AX114" s="980"/>
      <c r="AY114" s="980"/>
      <c r="AZ114" s="855" t="s">
        <v>455</v>
      </c>
      <c r="BA114" s="790"/>
      <c r="BB114" s="790"/>
      <c r="BC114" s="790"/>
      <c r="BD114" s="790"/>
      <c r="BE114" s="790"/>
      <c r="BF114" s="790"/>
      <c r="BG114" s="790"/>
      <c r="BH114" s="790"/>
      <c r="BI114" s="790"/>
      <c r="BJ114" s="790"/>
      <c r="BK114" s="790"/>
      <c r="BL114" s="790"/>
      <c r="BM114" s="790"/>
      <c r="BN114" s="790"/>
      <c r="BO114" s="790"/>
      <c r="BP114" s="791"/>
      <c r="BQ114" s="856">
        <v>1205642</v>
      </c>
      <c r="BR114" s="857"/>
      <c r="BS114" s="857"/>
      <c r="BT114" s="857"/>
      <c r="BU114" s="857"/>
      <c r="BV114" s="857">
        <v>1223578</v>
      </c>
      <c r="BW114" s="857"/>
      <c r="BX114" s="857"/>
      <c r="BY114" s="857"/>
      <c r="BZ114" s="857"/>
      <c r="CA114" s="857">
        <v>1086448</v>
      </c>
      <c r="CB114" s="857"/>
      <c r="CC114" s="857"/>
      <c r="CD114" s="857"/>
      <c r="CE114" s="857"/>
      <c r="CF114" s="918">
        <v>22.2</v>
      </c>
      <c r="CG114" s="919"/>
      <c r="CH114" s="919"/>
      <c r="CI114" s="919"/>
      <c r="CJ114" s="919"/>
      <c r="CK114" s="974"/>
      <c r="CL114" s="861"/>
      <c r="CM114" s="864" t="s">
        <v>456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440</v>
      </c>
      <c r="DH114" s="820"/>
      <c r="DI114" s="820"/>
      <c r="DJ114" s="820"/>
      <c r="DK114" s="821"/>
      <c r="DL114" s="822" t="s">
        <v>440</v>
      </c>
      <c r="DM114" s="820"/>
      <c r="DN114" s="820"/>
      <c r="DO114" s="820"/>
      <c r="DP114" s="821"/>
      <c r="DQ114" s="822" t="s">
        <v>447</v>
      </c>
      <c r="DR114" s="820"/>
      <c r="DS114" s="820"/>
      <c r="DT114" s="820"/>
      <c r="DU114" s="821"/>
      <c r="DV114" s="867" t="s">
        <v>129</v>
      </c>
      <c r="DW114" s="868"/>
      <c r="DX114" s="868"/>
      <c r="DY114" s="868"/>
      <c r="DZ114" s="869"/>
    </row>
    <row r="115" spans="1:130" s="246" customFormat="1" ht="26.25" customHeight="1" x14ac:dyDescent="0.15">
      <c r="A115" s="961"/>
      <c r="B115" s="962"/>
      <c r="C115" s="790" t="s">
        <v>457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4513</v>
      </c>
      <c r="AB115" s="966"/>
      <c r="AC115" s="966"/>
      <c r="AD115" s="966"/>
      <c r="AE115" s="967"/>
      <c r="AF115" s="968">
        <v>3367</v>
      </c>
      <c r="AG115" s="966"/>
      <c r="AH115" s="966"/>
      <c r="AI115" s="966"/>
      <c r="AJ115" s="967"/>
      <c r="AK115" s="968">
        <v>3193</v>
      </c>
      <c r="AL115" s="966"/>
      <c r="AM115" s="966"/>
      <c r="AN115" s="966"/>
      <c r="AO115" s="967"/>
      <c r="AP115" s="969">
        <v>0.1</v>
      </c>
      <c r="AQ115" s="970"/>
      <c r="AR115" s="970"/>
      <c r="AS115" s="970"/>
      <c r="AT115" s="971"/>
      <c r="AU115" s="979"/>
      <c r="AV115" s="980"/>
      <c r="AW115" s="980"/>
      <c r="AX115" s="980"/>
      <c r="AY115" s="980"/>
      <c r="AZ115" s="855" t="s">
        <v>458</v>
      </c>
      <c r="BA115" s="790"/>
      <c r="BB115" s="790"/>
      <c r="BC115" s="790"/>
      <c r="BD115" s="790"/>
      <c r="BE115" s="790"/>
      <c r="BF115" s="790"/>
      <c r="BG115" s="790"/>
      <c r="BH115" s="790"/>
      <c r="BI115" s="790"/>
      <c r="BJ115" s="790"/>
      <c r="BK115" s="790"/>
      <c r="BL115" s="790"/>
      <c r="BM115" s="790"/>
      <c r="BN115" s="790"/>
      <c r="BO115" s="790"/>
      <c r="BP115" s="791"/>
      <c r="BQ115" s="856" t="s">
        <v>129</v>
      </c>
      <c r="BR115" s="857"/>
      <c r="BS115" s="857"/>
      <c r="BT115" s="857"/>
      <c r="BU115" s="857"/>
      <c r="BV115" s="857" t="s">
        <v>129</v>
      </c>
      <c r="BW115" s="857"/>
      <c r="BX115" s="857"/>
      <c r="BY115" s="857"/>
      <c r="BZ115" s="857"/>
      <c r="CA115" s="857" t="s">
        <v>444</v>
      </c>
      <c r="CB115" s="857"/>
      <c r="CC115" s="857"/>
      <c r="CD115" s="857"/>
      <c r="CE115" s="857"/>
      <c r="CF115" s="918" t="s">
        <v>444</v>
      </c>
      <c r="CG115" s="919"/>
      <c r="CH115" s="919"/>
      <c r="CI115" s="919"/>
      <c r="CJ115" s="919"/>
      <c r="CK115" s="974"/>
      <c r="CL115" s="861"/>
      <c r="CM115" s="855" t="s">
        <v>459</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444</v>
      </c>
      <c r="DH115" s="820"/>
      <c r="DI115" s="820"/>
      <c r="DJ115" s="820"/>
      <c r="DK115" s="821"/>
      <c r="DL115" s="822" t="s">
        <v>440</v>
      </c>
      <c r="DM115" s="820"/>
      <c r="DN115" s="820"/>
      <c r="DO115" s="820"/>
      <c r="DP115" s="821"/>
      <c r="DQ115" s="822" t="s">
        <v>440</v>
      </c>
      <c r="DR115" s="820"/>
      <c r="DS115" s="820"/>
      <c r="DT115" s="820"/>
      <c r="DU115" s="821"/>
      <c r="DV115" s="867" t="s">
        <v>129</v>
      </c>
      <c r="DW115" s="868"/>
      <c r="DX115" s="868"/>
      <c r="DY115" s="868"/>
      <c r="DZ115" s="869"/>
    </row>
    <row r="116" spans="1:130" s="246" customFormat="1" ht="26.25" customHeight="1" x14ac:dyDescent="0.15">
      <c r="A116" s="963"/>
      <c r="B116" s="964"/>
      <c r="C116" s="923" t="s">
        <v>460</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440</v>
      </c>
      <c r="AB116" s="820"/>
      <c r="AC116" s="820"/>
      <c r="AD116" s="820"/>
      <c r="AE116" s="821"/>
      <c r="AF116" s="822" t="s">
        <v>444</v>
      </c>
      <c r="AG116" s="820"/>
      <c r="AH116" s="820"/>
      <c r="AI116" s="820"/>
      <c r="AJ116" s="821"/>
      <c r="AK116" s="822" t="s">
        <v>440</v>
      </c>
      <c r="AL116" s="820"/>
      <c r="AM116" s="820"/>
      <c r="AN116" s="820"/>
      <c r="AO116" s="821"/>
      <c r="AP116" s="867" t="s">
        <v>440</v>
      </c>
      <c r="AQ116" s="868"/>
      <c r="AR116" s="868"/>
      <c r="AS116" s="868"/>
      <c r="AT116" s="869"/>
      <c r="AU116" s="979"/>
      <c r="AV116" s="980"/>
      <c r="AW116" s="980"/>
      <c r="AX116" s="980"/>
      <c r="AY116" s="980"/>
      <c r="AZ116" s="906" t="s">
        <v>461</v>
      </c>
      <c r="BA116" s="907"/>
      <c r="BB116" s="907"/>
      <c r="BC116" s="907"/>
      <c r="BD116" s="907"/>
      <c r="BE116" s="907"/>
      <c r="BF116" s="907"/>
      <c r="BG116" s="907"/>
      <c r="BH116" s="907"/>
      <c r="BI116" s="907"/>
      <c r="BJ116" s="907"/>
      <c r="BK116" s="907"/>
      <c r="BL116" s="907"/>
      <c r="BM116" s="907"/>
      <c r="BN116" s="907"/>
      <c r="BO116" s="907"/>
      <c r="BP116" s="908"/>
      <c r="BQ116" s="856" t="s">
        <v>444</v>
      </c>
      <c r="BR116" s="857"/>
      <c r="BS116" s="857"/>
      <c r="BT116" s="857"/>
      <c r="BU116" s="857"/>
      <c r="BV116" s="857" t="s">
        <v>448</v>
      </c>
      <c r="BW116" s="857"/>
      <c r="BX116" s="857"/>
      <c r="BY116" s="857"/>
      <c r="BZ116" s="857"/>
      <c r="CA116" s="857" t="s">
        <v>444</v>
      </c>
      <c r="CB116" s="857"/>
      <c r="CC116" s="857"/>
      <c r="CD116" s="857"/>
      <c r="CE116" s="857"/>
      <c r="CF116" s="918" t="s">
        <v>440</v>
      </c>
      <c r="CG116" s="919"/>
      <c r="CH116" s="919"/>
      <c r="CI116" s="919"/>
      <c r="CJ116" s="919"/>
      <c r="CK116" s="974"/>
      <c r="CL116" s="861"/>
      <c r="CM116" s="864" t="s">
        <v>462</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440</v>
      </c>
      <c r="DH116" s="820"/>
      <c r="DI116" s="820"/>
      <c r="DJ116" s="820"/>
      <c r="DK116" s="821"/>
      <c r="DL116" s="822" t="s">
        <v>440</v>
      </c>
      <c r="DM116" s="820"/>
      <c r="DN116" s="820"/>
      <c r="DO116" s="820"/>
      <c r="DP116" s="821"/>
      <c r="DQ116" s="822" t="s">
        <v>440</v>
      </c>
      <c r="DR116" s="820"/>
      <c r="DS116" s="820"/>
      <c r="DT116" s="820"/>
      <c r="DU116" s="821"/>
      <c r="DV116" s="867" t="s">
        <v>129</v>
      </c>
      <c r="DW116" s="868"/>
      <c r="DX116" s="868"/>
      <c r="DY116" s="868"/>
      <c r="DZ116" s="869"/>
    </row>
    <row r="117" spans="1:130" s="246" customFormat="1" ht="26.25" customHeight="1" x14ac:dyDescent="0.15">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463</v>
      </c>
      <c r="Z117" s="946"/>
      <c r="AA117" s="951">
        <v>1462006</v>
      </c>
      <c r="AB117" s="952"/>
      <c r="AC117" s="952"/>
      <c r="AD117" s="952"/>
      <c r="AE117" s="953"/>
      <c r="AF117" s="954">
        <v>1412619</v>
      </c>
      <c r="AG117" s="952"/>
      <c r="AH117" s="952"/>
      <c r="AI117" s="952"/>
      <c r="AJ117" s="953"/>
      <c r="AK117" s="954">
        <v>1366765</v>
      </c>
      <c r="AL117" s="952"/>
      <c r="AM117" s="952"/>
      <c r="AN117" s="952"/>
      <c r="AO117" s="953"/>
      <c r="AP117" s="955"/>
      <c r="AQ117" s="956"/>
      <c r="AR117" s="956"/>
      <c r="AS117" s="956"/>
      <c r="AT117" s="957"/>
      <c r="AU117" s="979"/>
      <c r="AV117" s="980"/>
      <c r="AW117" s="980"/>
      <c r="AX117" s="980"/>
      <c r="AY117" s="980"/>
      <c r="AZ117" s="906" t="s">
        <v>464</v>
      </c>
      <c r="BA117" s="907"/>
      <c r="BB117" s="907"/>
      <c r="BC117" s="907"/>
      <c r="BD117" s="907"/>
      <c r="BE117" s="907"/>
      <c r="BF117" s="907"/>
      <c r="BG117" s="907"/>
      <c r="BH117" s="907"/>
      <c r="BI117" s="907"/>
      <c r="BJ117" s="907"/>
      <c r="BK117" s="907"/>
      <c r="BL117" s="907"/>
      <c r="BM117" s="907"/>
      <c r="BN117" s="907"/>
      <c r="BO117" s="907"/>
      <c r="BP117" s="908"/>
      <c r="BQ117" s="856" t="s">
        <v>129</v>
      </c>
      <c r="BR117" s="857"/>
      <c r="BS117" s="857"/>
      <c r="BT117" s="857"/>
      <c r="BU117" s="857"/>
      <c r="BV117" s="857" t="s">
        <v>440</v>
      </c>
      <c r="BW117" s="857"/>
      <c r="BX117" s="857"/>
      <c r="BY117" s="857"/>
      <c r="BZ117" s="857"/>
      <c r="CA117" s="857" t="s">
        <v>440</v>
      </c>
      <c r="CB117" s="857"/>
      <c r="CC117" s="857"/>
      <c r="CD117" s="857"/>
      <c r="CE117" s="857"/>
      <c r="CF117" s="918" t="s">
        <v>440</v>
      </c>
      <c r="CG117" s="919"/>
      <c r="CH117" s="919"/>
      <c r="CI117" s="919"/>
      <c r="CJ117" s="919"/>
      <c r="CK117" s="974"/>
      <c r="CL117" s="861"/>
      <c r="CM117" s="864" t="s">
        <v>465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129</v>
      </c>
      <c r="DH117" s="820"/>
      <c r="DI117" s="820"/>
      <c r="DJ117" s="820"/>
      <c r="DK117" s="821"/>
      <c r="DL117" s="822" t="s">
        <v>440</v>
      </c>
      <c r="DM117" s="820"/>
      <c r="DN117" s="820"/>
      <c r="DO117" s="820"/>
      <c r="DP117" s="821"/>
      <c r="DQ117" s="822" t="s">
        <v>129</v>
      </c>
      <c r="DR117" s="820"/>
      <c r="DS117" s="820"/>
      <c r="DT117" s="820"/>
      <c r="DU117" s="821"/>
      <c r="DV117" s="867" t="s">
        <v>129</v>
      </c>
      <c r="DW117" s="868"/>
      <c r="DX117" s="868"/>
      <c r="DY117" s="868"/>
      <c r="DZ117" s="869"/>
    </row>
    <row r="118" spans="1:130" s="246" customFormat="1" ht="26.25" customHeight="1" x14ac:dyDescent="0.15">
      <c r="A118" s="944" t="s">
        <v>434</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432</v>
      </c>
      <c r="AB118" s="945"/>
      <c r="AC118" s="945"/>
      <c r="AD118" s="945"/>
      <c r="AE118" s="946"/>
      <c r="AF118" s="947" t="s">
        <v>307</v>
      </c>
      <c r="AG118" s="945"/>
      <c r="AH118" s="945"/>
      <c r="AI118" s="945"/>
      <c r="AJ118" s="946"/>
      <c r="AK118" s="947" t="s">
        <v>306</v>
      </c>
      <c r="AL118" s="945"/>
      <c r="AM118" s="945"/>
      <c r="AN118" s="945"/>
      <c r="AO118" s="946"/>
      <c r="AP118" s="948" t="s">
        <v>433</v>
      </c>
      <c r="AQ118" s="949"/>
      <c r="AR118" s="949"/>
      <c r="AS118" s="949"/>
      <c r="AT118" s="950"/>
      <c r="AU118" s="979"/>
      <c r="AV118" s="980"/>
      <c r="AW118" s="980"/>
      <c r="AX118" s="980"/>
      <c r="AY118" s="980"/>
      <c r="AZ118" s="922" t="s">
        <v>466</v>
      </c>
      <c r="BA118" s="923"/>
      <c r="BB118" s="923"/>
      <c r="BC118" s="923"/>
      <c r="BD118" s="923"/>
      <c r="BE118" s="923"/>
      <c r="BF118" s="923"/>
      <c r="BG118" s="923"/>
      <c r="BH118" s="923"/>
      <c r="BI118" s="923"/>
      <c r="BJ118" s="923"/>
      <c r="BK118" s="923"/>
      <c r="BL118" s="923"/>
      <c r="BM118" s="923"/>
      <c r="BN118" s="923"/>
      <c r="BO118" s="923"/>
      <c r="BP118" s="924"/>
      <c r="BQ118" s="925" t="s">
        <v>440</v>
      </c>
      <c r="BR118" s="888"/>
      <c r="BS118" s="888"/>
      <c r="BT118" s="888"/>
      <c r="BU118" s="888"/>
      <c r="BV118" s="888" t="s">
        <v>444</v>
      </c>
      <c r="BW118" s="888"/>
      <c r="BX118" s="888"/>
      <c r="BY118" s="888"/>
      <c r="BZ118" s="888"/>
      <c r="CA118" s="888" t="s">
        <v>440</v>
      </c>
      <c r="CB118" s="888"/>
      <c r="CC118" s="888"/>
      <c r="CD118" s="888"/>
      <c r="CE118" s="888"/>
      <c r="CF118" s="918" t="s">
        <v>440</v>
      </c>
      <c r="CG118" s="919"/>
      <c r="CH118" s="919"/>
      <c r="CI118" s="919"/>
      <c r="CJ118" s="919"/>
      <c r="CK118" s="974"/>
      <c r="CL118" s="861"/>
      <c r="CM118" s="864" t="s">
        <v>467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129</v>
      </c>
      <c r="DH118" s="820"/>
      <c r="DI118" s="820"/>
      <c r="DJ118" s="820"/>
      <c r="DK118" s="821"/>
      <c r="DL118" s="822" t="s">
        <v>129</v>
      </c>
      <c r="DM118" s="820"/>
      <c r="DN118" s="820"/>
      <c r="DO118" s="820"/>
      <c r="DP118" s="821"/>
      <c r="DQ118" s="822" t="s">
        <v>447</v>
      </c>
      <c r="DR118" s="820"/>
      <c r="DS118" s="820"/>
      <c r="DT118" s="820"/>
      <c r="DU118" s="821"/>
      <c r="DV118" s="867" t="s">
        <v>444</v>
      </c>
      <c r="DW118" s="868"/>
      <c r="DX118" s="868"/>
      <c r="DY118" s="868"/>
      <c r="DZ118" s="869"/>
    </row>
    <row r="119" spans="1:130" s="246" customFormat="1" ht="26.25" customHeight="1" x14ac:dyDescent="0.15">
      <c r="A119" s="858" t="s">
        <v>437</v>
      </c>
      <c r="B119" s="859"/>
      <c r="C119" s="934" t="s">
        <v>438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129</v>
      </c>
      <c r="AB119" s="938"/>
      <c r="AC119" s="938"/>
      <c r="AD119" s="938"/>
      <c r="AE119" s="939"/>
      <c r="AF119" s="940" t="s">
        <v>129</v>
      </c>
      <c r="AG119" s="938"/>
      <c r="AH119" s="938"/>
      <c r="AI119" s="938"/>
      <c r="AJ119" s="939"/>
      <c r="AK119" s="940" t="s">
        <v>440</v>
      </c>
      <c r="AL119" s="938"/>
      <c r="AM119" s="938"/>
      <c r="AN119" s="938"/>
      <c r="AO119" s="939"/>
      <c r="AP119" s="941" t="s">
        <v>129</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468</v>
      </c>
      <c r="BP119" s="921"/>
      <c r="BQ119" s="925">
        <v>14931649</v>
      </c>
      <c r="BR119" s="888"/>
      <c r="BS119" s="888"/>
      <c r="BT119" s="888"/>
      <c r="BU119" s="888"/>
      <c r="BV119" s="888">
        <v>15736543</v>
      </c>
      <c r="BW119" s="888"/>
      <c r="BX119" s="888"/>
      <c r="BY119" s="888"/>
      <c r="BZ119" s="888"/>
      <c r="CA119" s="888">
        <v>15309262</v>
      </c>
      <c r="CB119" s="888"/>
      <c r="CC119" s="888"/>
      <c r="CD119" s="888"/>
      <c r="CE119" s="888"/>
      <c r="CF119" s="786"/>
      <c r="CG119" s="787"/>
      <c r="CH119" s="787"/>
      <c r="CI119" s="787"/>
      <c r="CJ119" s="877"/>
      <c r="CK119" s="975"/>
      <c r="CL119" s="863"/>
      <c r="CM119" s="881" t="s">
        <v>469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29675</v>
      </c>
      <c r="DH119" s="803"/>
      <c r="DI119" s="803"/>
      <c r="DJ119" s="803"/>
      <c r="DK119" s="804"/>
      <c r="DL119" s="805">
        <v>29818</v>
      </c>
      <c r="DM119" s="803"/>
      <c r="DN119" s="803"/>
      <c r="DO119" s="803"/>
      <c r="DP119" s="804"/>
      <c r="DQ119" s="805">
        <v>27614</v>
      </c>
      <c r="DR119" s="803"/>
      <c r="DS119" s="803"/>
      <c r="DT119" s="803"/>
      <c r="DU119" s="804"/>
      <c r="DV119" s="891">
        <v>0.6</v>
      </c>
      <c r="DW119" s="892"/>
      <c r="DX119" s="892"/>
      <c r="DY119" s="892"/>
      <c r="DZ119" s="893"/>
    </row>
    <row r="120" spans="1:130" s="246" customFormat="1" ht="26.25" customHeight="1" x14ac:dyDescent="0.15">
      <c r="A120" s="860"/>
      <c r="B120" s="861"/>
      <c r="C120" s="864" t="s">
        <v>443</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440</v>
      </c>
      <c r="AB120" s="820"/>
      <c r="AC120" s="820"/>
      <c r="AD120" s="820"/>
      <c r="AE120" s="821"/>
      <c r="AF120" s="822" t="s">
        <v>440</v>
      </c>
      <c r="AG120" s="820"/>
      <c r="AH120" s="820"/>
      <c r="AI120" s="820"/>
      <c r="AJ120" s="821"/>
      <c r="AK120" s="822" t="s">
        <v>129</v>
      </c>
      <c r="AL120" s="820"/>
      <c r="AM120" s="820"/>
      <c r="AN120" s="820"/>
      <c r="AO120" s="821"/>
      <c r="AP120" s="867" t="s">
        <v>440</v>
      </c>
      <c r="AQ120" s="868"/>
      <c r="AR120" s="868"/>
      <c r="AS120" s="868"/>
      <c r="AT120" s="869"/>
      <c r="AU120" s="926" t="s">
        <v>470</v>
      </c>
      <c r="AV120" s="927"/>
      <c r="AW120" s="927"/>
      <c r="AX120" s="927"/>
      <c r="AY120" s="928"/>
      <c r="AZ120" s="903" t="s">
        <v>471</v>
      </c>
      <c r="BA120" s="848"/>
      <c r="BB120" s="848"/>
      <c r="BC120" s="848"/>
      <c r="BD120" s="848"/>
      <c r="BE120" s="848"/>
      <c r="BF120" s="848"/>
      <c r="BG120" s="848"/>
      <c r="BH120" s="848"/>
      <c r="BI120" s="848"/>
      <c r="BJ120" s="848"/>
      <c r="BK120" s="848"/>
      <c r="BL120" s="848"/>
      <c r="BM120" s="848"/>
      <c r="BN120" s="848"/>
      <c r="BO120" s="848"/>
      <c r="BP120" s="849"/>
      <c r="BQ120" s="904">
        <v>4250877</v>
      </c>
      <c r="BR120" s="885"/>
      <c r="BS120" s="885"/>
      <c r="BT120" s="885"/>
      <c r="BU120" s="885"/>
      <c r="BV120" s="885">
        <v>4244542</v>
      </c>
      <c r="BW120" s="885"/>
      <c r="BX120" s="885"/>
      <c r="BY120" s="885"/>
      <c r="BZ120" s="885"/>
      <c r="CA120" s="885">
        <v>4378519</v>
      </c>
      <c r="CB120" s="885"/>
      <c r="CC120" s="885"/>
      <c r="CD120" s="885"/>
      <c r="CE120" s="885"/>
      <c r="CF120" s="909">
        <v>89.5</v>
      </c>
      <c r="CG120" s="910"/>
      <c r="CH120" s="910"/>
      <c r="CI120" s="910"/>
      <c r="CJ120" s="910"/>
      <c r="CK120" s="911" t="s">
        <v>472</v>
      </c>
      <c r="CL120" s="895"/>
      <c r="CM120" s="895"/>
      <c r="CN120" s="895"/>
      <c r="CO120" s="896"/>
      <c r="CP120" s="915" t="s">
        <v>473</v>
      </c>
      <c r="CQ120" s="916"/>
      <c r="CR120" s="916"/>
      <c r="CS120" s="916"/>
      <c r="CT120" s="916"/>
      <c r="CU120" s="916"/>
      <c r="CV120" s="916"/>
      <c r="CW120" s="916"/>
      <c r="CX120" s="916"/>
      <c r="CY120" s="916"/>
      <c r="CZ120" s="916"/>
      <c r="DA120" s="916"/>
      <c r="DB120" s="916"/>
      <c r="DC120" s="916"/>
      <c r="DD120" s="916"/>
      <c r="DE120" s="916"/>
      <c r="DF120" s="917"/>
      <c r="DG120" s="904">
        <v>2287053</v>
      </c>
      <c r="DH120" s="885"/>
      <c r="DI120" s="885"/>
      <c r="DJ120" s="885"/>
      <c r="DK120" s="885"/>
      <c r="DL120" s="885">
        <v>2103872</v>
      </c>
      <c r="DM120" s="885"/>
      <c r="DN120" s="885"/>
      <c r="DO120" s="885"/>
      <c r="DP120" s="885"/>
      <c r="DQ120" s="885">
        <v>1855771</v>
      </c>
      <c r="DR120" s="885"/>
      <c r="DS120" s="885"/>
      <c r="DT120" s="885"/>
      <c r="DU120" s="885"/>
      <c r="DV120" s="886">
        <v>37.9</v>
      </c>
      <c r="DW120" s="886"/>
      <c r="DX120" s="886"/>
      <c r="DY120" s="886"/>
      <c r="DZ120" s="887"/>
    </row>
    <row r="121" spans="1:130" s="246" customFormat="1" ht="26.25" customHeight="1" x14ac:dyDescent="0.15">
      <c r="A121" s="860"/>
      <c r="B121" s="861"/>
      <c r="C121" s="906" t="s">
        <v>474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99</v>
      </c>
      <c r="AB121" s="820"/>
      <c r="AC121" s="820"/>
      <c r="AD121" s="820"/>
      <c r="AE121" s="821"/>
      <c r="AF121" s="822">
        <v>4</v>
      </c>
      <c r="AG121" s="820"/>
      <c r="AH121" s="820"/>
      <c r="AI121" s="820"/>
      <c r="AJ121" s="821"/>
      <c r="AK121" s="822" t="s">
        <v>448</v>
      </c>
      <c r="AL121" s="820"/>
      <c r="AM121" s="820"/>
      <c r="AN121" s="820"/>
      <c r="AO121" s="821"/>
      <c r="AP121" s="867" t="s">
        <v>129</v>
      </c>
      <c r="AQ121" s="868"/>
      <c r="AR121" s="868"/>
      <c r="AS121" s="868"/>
      <c r="AT121" s="869"/>
      <c r="AU121" s="929"/>
      <c r="AV121" s="930"/>
      <c r="AW121" s="930"/>
      <c r="AX121" s="930"/>
      <c r="AY121" s="931"/>
      <c r="AZ121" s="855" t="s">
        <v>475</v>
      </c>
      <c r="BA121" s="790"/>
      <c r="BB121" s="790"/>
      <c r="BC121" s="790"/>
      <c r="BD121" s="790"/>
      <c r="BE121" s="790"/>
      <c r="BF121" s="790"/>
      <c r="BG121" s="790"/>
      <c r="BH121" s="790"/>
      <c r="BI121" s="790"/>
      <c r="BJ121" s="790"/>
      <c r="BK121" s="790"/>
      <c r="BL121" s="790"/>
      <c r="BM121" s="790"/>
      <c r="BN121" s="790"/>
      <c r="BO121" s="790"/>
      <c r="BP121" s="791"/>
      <c r="BQ121" s="856">
        <v>813910</v>
      </c>
      <c r="BR121" s="857"/>
      <c r="BS121" s="857"/>
      <c r="BT121" s="857"/>
      <c r="BU121" s="857"/>
      <c r="BV121" s="857">
        <v>924035</v>
      </c>
      <c r="BW121" s="857"/>
      <c r="BX121" s="857"/>
      <c r="BY121" s="857"/>
      <c r="BZ121" s="857"/>
      <c r="CA121" s="857">
        <v>1011962</v>
      </c>
      <c r="CB121" s="857"/>
      <c r="CC121" s="857"/>
      <c r="CD121" s="857"/>
      <c r="CE121" s="857"/>
      <c r="CF121" s="918">
        <v>20.7</v>
      </c>
      <c r="CG121" s="919"/>
      <c r="CH121" s="919"/>
      <c r="CI121" s="919"/>
      <c r="CJ121" s="919"/>
      <c r="CK121" s="912"/>
      <c r="CL121" s="898"/>
      <c r="CM121" s="898"/>
      <c r="CN121" s="898"/>
      <c r="CO121" s="899"/>
      <c r="CP121" s="878" t="s">
        <v>476</v>
      </c>
      <c r="CQ121" s="879"/>
      <c r="CR121" s="879"/>
      <c r="CS121" s="879"/>
      <c r="CT121" s="879"/>
      <c r="CU121" s="879"/>
      <c r="CV121" s="879"/>
      <c r="CW121" s="879"/>
      <c r="CX121" s="879"/>
      <c r="CY121" s="879"/>
      <c r="CZ121" s="879"/>
      <c r="DA121" s="879"/>
      <c r="DB121" s="879"/>
      <c r="DC121" s="879"/>
      <c r="DD121" s="879"/>
      <c r="DE121" s="879"/>
      <c r="DF121" s="880"/>
      <c r="DG121" s="856">
        <v>746064</v>
      </c>
      <c r="DH121" s="857"/>
      <c r="DI121" s="857"/>
      <c r="DJ121" s="857"/>
      <c r="DK121" s="857"/>
      <c r="DL121" s="857">
        <v>663647</v>
      </c>
      <c r="DM121" s="857"/>
      <c r="DN121" s="857"/>
      <c r="DO121" s="857"/>
      <c r="DP121" s="857"/>
      <c r="DQ121" s="857">
        <v>583015</v>
      </c>
      <c r="DR121" s="857"/>
      <c r="DS121" s="857"/>
      <c r="DT121" s="857"/>
      <c r="DU121" s="857"/>
      <c r="DV121" s="834">
        <v>11.9</v>
      </c>
      <c r="DW121" s="834"/>
      <c r="DX121" s="834"/>
      <c r="DY121" s="834"/>
      <c r="DZ121" s="835"/>
    </row>
    <row r="122" spans="1:130" s="246" customFormat="1" ht="26.25" customHeight="1" x14ac:dyDescent="0.15">
      <c r="A122" s="860"/>
      <c r="B122" s="861"/>
      <c r="C122" s="864" t="s">
        <v>456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129</v>
      </c>
      <c r="AB122" s="820"/>
      <c r="AC122" s="820"/>
      <c r="AD122" s="820"/>
      <c r="AE122" s="821"/>
      <c r="AF122" s="822" t="s">
        <v>439</v>
      </c>
      <c r="AG122" s="820"/>
      <c r="AH122" s="820"/>
      <c r="AI122" s="820"/>
      <c r="AJ122" s="821"/>
      <c r="AK122" s="822" t="s">
        <v>439</v>
      </c>
      <c r="AL122" s="820"/>
      <c r="AM122" s="820"/>
      <c r="AN122" s="820"/>
      <c r="AO122" s="821"/>
      <c r="AP122" s="867" t="s">
        <v>447</v>
      </c>
      <c r="AQ122" s="868"/>
      <c r="AR122" s="868"/>
      <c r="AS122" s="868"/>
      <c r="AT122" s="869"/>
      <c r="AU122" s="929"/>
      <c r="AV122" s="930"/>
      <c r="AW122" s="930"/>
      <c r="AX122" s="930"/>
      <c r="AY122" s="931"/>
      <c r="AZ122" s="922" t="s">
        <v>477</v>
      </c>
      <c r="BA122" s="923"/>
      <c r="BB122" s="923"/>
      <c r="BC122" s="923"/>
      <c r="BD122" s="923"/>
      <c r="BE122" s="923"/>
      <c r="BF122" s="923"/>
      <c r="BG122" s="923"/>
      <c r="BH122" s="923"/>
      <c r="BI122" s="923"/>
      <c r="BJ122" s="923"/>
      <c r="BK122" s="923"/>
      <c r="BL122" s="923"/>
      <c r="BM122" s="923"/>
      <c r="BN122" s="923"/>
      <c r="BO122" s="923"/>
      <c r="BP122" s="924"/>
      <c r="BQ122" s="925">
        <v>8814850</v>
      </c>
      <c r="BR122" s="888"/>
      <c r="BS122" s="888"/>
      <c r="BT122" s="888"/>
      <c r="BU122" s="888"/>
      <c r="BV122" s="888">
        <v>9254732</v>
      </c>
      <c r="BW122" s="888"/>
      <c r="BX122" s="888"/>
      <c r="BY122" s="888"/>
      <c r="BZ122" s="888"/>
      <c r="CA122" s="888">
        <v>8913326</v>
      </c>
      <c r="CB122" s="888"/>
      <c r="CC122" s="888"/>
      <c r="CD122" s="888"/>
      <c r="CE122" s="888"/>
      <c r="CF122" s="889">
        <v>182.2</v>
      </c>
      <c r="CG122" s="890"/>
      <c r="CH122" s="890"/>
      <c r="CI122" s="890"/>
      <c r="CJ122" s="890"/>
      <c r="CK122" s="912"/>
      <c r="CL122" s="898"/>
      <c r="CM122" s="898"/>
      <c r="CN122" s="898"/>
      <c r="CO122" s="899"/>
      <c r="CP122" s="878" t="s">
        <v>478</v>
      </c>
      <c r="CQ122" s="879"/>
      <c r="CR122" s="879"/>
      <c r="CS122" s="879"/>
      <c r="CT122" s="879"/>
      <c r="CU122" s="879"/>
      <c r="CV122" s="879"/>
      <c r="CW122" s="879"/>
      <c r="CX122" s="879"/>
      <c r="CY122" s="879"/>
      <c r="CZ122" s="879"/>
      <c r="DA122" s="879"/>
      <c r="DB122" s="879"/>
      <c r="DC122" s="879"/>
      <c r="DD122" s="879"/>
      <c r="DE122" s="879"/>
      <c r="DF122" s="880"/>
      <c r="DG122" s="856">
        <v>51551</v>
      </c>
      <c r="DH122" s="857"/>
      <c r="DI122" s="857"/>
      <c r="DJ122" s="857"/>
      <c r="DK122" s="857"/>
      <c r="DL122" s="857">
        <v>38795</v>
      </c>
      <c r="DM122" s="857"/>
      <c r="DN122" s="857"/>
      <c r="DO122" s="857"/>
      <c r="DP122" s="857"/>
      <c r="DQ122" s="857">
        <v>27682</v>
      </c>
      <c r="DR122" s="857"/>
      <c r="DS122" s="857"/>
      <c r="DT122" s="857"/>
      <c r="DU122" s="857"/>
      <c r="DV122" s="834">
        <v>0.6</v>
      </c>
      <c r="DW122" s="834"/>
      <c r="DX122" s="834"/>
      <c r="DY122" s="834"/>
      <c r="DZ122" s="835"/>
    </row>
    <row r="123" spans="1:130" s="246" customFormat="1" ht="26.25" customHeight="1" x14ac:dyDescent="0.15">
      <c r="A123" s="860"/>
      <c r="B123" s="861"/>
      <c r="C123" s="864" t="s">
        <v>462</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444</v>
      </c>
      <c r="AB123" s="820"/>
      <c r="AC123" s="820"/>
      <c r="AD123" s="820"/>
      <c r="AE123" s="821"/>
      <c r="AF123" s="822" t="s">
        <v>439</v>
      </c>
      <c r="AG123" s="820"/>
      <c r="AH123" s="820"/>
      <c r="AI123" s="820"/>
      <c r="AJ123" s="821"/>
      <c r="AK123" s="822" t="s">
        <v>444</v>
      </c>
      <c r="AL123" s="820"/>
      <c r="AM123" s="820"/>
      <c r="AN123" s="820"/>
      <c r="AO123" s="821"/>
      <c r="AP123" s="867" t="s">
        <v>440</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479</v>
      </c>
      <c r="BP123" s="921"/>
      <c r="BQ123" s="875">
        <v>13879637</v>
      </c>
      <c r="BR123" s="876"/>
      <c r="BS123" s="876"/>
      <c r="BT123" s="876"/>
      <c r="BU123" s="876"/>
      <c r="BV123" s="876">
        <v>14423309</v>
      </c>
      <c r="BW123" s="876"/>
      <c r="BX123" s="876"/>
      <c r="BY123" s="876"/>
      <c r="BZ123" s="876"/>
      <c r="CA123" s="876">
        <v>14303807</v>
      </c>
      <c r="CB123" s="876"/>
      <c r="CC123" s="876"/>
      <c r="CD123" s="876"/>
      <c r="CE123" s="876"/>
      <c r="CF123" s="786"/>
      <c r="CG123" s="787"/>
      <c r="CH123" s="787"/>
      <c r="CI123" s="787"/>
      <c r="CJ123" s="877"/>
      <c r="CK123" s="912"/>
      <c r="CL123" s="898"/>
      <c r="CM123" s="898"/>
      <c r="CN123" s="898"/>
      <c r="CO123" s="899"/>
      <c r="CP123" s="878" t="s">
        <v>480</v>
      </c>
      <c r="CQ123" s="879"/>
      <c r="CR123" s="879"/>
      <c r="CS123" s="879"/>
      <c r="CT123" s="879"/>
      <c r="CU123" s="879"/>
      <c r="CV123" s="879"/>
      <c r="CW123" s="879"/>
      <c r="CX123" s="879"/>
      <c r="CY123" s="879"/>
      <c r="CZ123" s="879"/>
      <c r="DA123" s="879"/>
      <c r="DB123" s="879"/>
      <c r="DC123" s="879"/>
      <c r="DD123" s="879"/>
      <c r="DE123" s="879"/>
      <c r="DF123" s="880"/>
      <c r="DG123" s="819" t="s">
        <v>129</v>
      </c>
      <c r="DH123" s="820"/>
      <c r="DI123" s="820"/>
      <c r="DJ123" s="820"/>
      <c r="DK123" s="821"/>
      <c r="DL123" s="822">
        <v>2550</v>
      </c>
      <c r="DM123" s="820"/>
      <c r="DN123" s="820"/>
      <c r="DO123" s="820"/>
      <c r="DP123" s="821"/>
      <c r="DQ123" s="822">
        <v>9050</v>
      </c>
      <c r="DR123" s="820"/>
      <c r="DS123" s="820"/>
      <c r="DT123" s="820"/>
      <c r="DU123" s="821"/>
      <c r="DV123" s="867">
        <v>0.2</v>
      </c>
      <c r="DW123" s="868"/>
      <c r="DX123" s="868"/>
      <c r="DY123" s="868"/>
      <c r="DZ123" s="869"/>
    </row>
    <row r="124" spans="1:130" s="246" customFormat="1" ht="26.25" customHeight="1" thickBot="1" x14ac:dyDescent="0.2">
      <c r="A124" s="860"/>
      <c r="B124" s="861"/>
      <c r="C124" s="864" t="s">
        <v>465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129</v>
      </c>
      <c r="AB124" s="820"/>
      <c r="AC124" s="820"/>
      <c r="AD124" s="820"/>
      <c r="AE124" s="821"/>
      <c r="AF124" s="822" t="s">
        <v>440</v>
      </c>
      <c r="AG124" s="820"/>
      <c r="AH124" s="820"/>
      <c r="AI124" s="820"/>
      <c r="AJ124" s="821"/>
      <c r="AK124" s="822" t="s">
        <v>444</v>
      </c>
      <c r="AL124" s="820"/>
      <c r="AM124" s="820"/>
      <c r="AN124" s="820"/>
      <c r="AO124" s="821"/>
      <c r="AP124" s="867" t="s">
        <v>440</v>
      </c>
      <c r="AQ124" s="868"/>
      <c r="AR124" s="868"/>
      <c r="AS124" s="868"/>
      <c r="AT124" s="869"/>
      <c r="AU124" s="870" t="s">
        <v>481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20.9</v>
      </c>
      <c r="BR124" s="874"/>
      <c r="BS124" s="874"/>
      <c r="BT124" s="874"/>
      <c r="BU124" s="874"/>
      <c r="BV124" s="874">
        <v>26.4</v>
      </c>
      <c r="BW124" s="874"/>
      <c r="BX124" s="874"/>
      <c r="BY124" s="874"/>
      <c r="BZ124" s="874"/>
      <c r="CA124" s="874">
        <v>20.5</v>
      </c>
      <c r="CB124" s="874"/>
      <c r="CC124" s="874"/>
      <c r="CD124" s="874"/>
      <c r="CE124" s="874"/>
      <c r="CF124" s="764"/>
      <c r="CG124" s="765"/>
      <c r="CH124" s="765"/>
      <c r="CI124" s="765"/>
      <c r="CJ124" s="905"/>
      <c r="CK124" s="913"/>
      <c r="CL124" s="913"/>
      <c r="CM124" s="913"/>
      <c r="CN124" s="913"/>
      <c r="CO124" s="914"/>
      <c r="CP124" s="878" t="s">
        <v>482</v>
      </c>
      <c r="CQ124" s="879"/>
      <c r="CR124" s="879"/>
      <c r="CS124" s="879"/>
      <c r="CT124" s="879"/>
      <c r="CU124" s="879"/>
      <c r="CV124" s="879"/>
      <c r="CW124" s="879"/>
      <c r="CX124" s="879"/>
      <c r="CY124" s="879"/>
      <c r="CZ124" s="879"/>
      <c r="DA124" s="879"/>
      <c r="DB124" s="879"/>
      <c r="DC124" s="879"/>
      <c r="DD124" s="879"/>
      <c r="DE124" s="879"/>
      <c r="DF124" s="880"/>
      <c r="DG124" s="802" t="s">
        <v>440</v>
      </c>
      <c r="DH124" s="803"/>
      <c r="DI124" s="803"/>
      <c r="DJ124" s="803"/>
      <c r="DK124" s="804"/>
      <c r="DL124" s="805" t="s">
        <v>440</v>
      </c>
      <c r="DM124" s="803"/>
      <c r="DN124" s="803"/>
      <c r="DO124" s="803"/>
      <c r="DP124" s="804"/>
      <c r="DQ124" s="805" t="s">
        <v>129</v>
      </c>
      <c r="DR124" s="803"/>
      <c r="DS124" s="803"/>
      <c r="DT124" s="803"/>
      <c r="DU124" s="804"/>
      <c r="DV124" s="891" t="s">
        <v>440</v>
      </c>
      <c r="DW124" s="892"/>
      <c r="DX124" s="892"/>
      <c r="DY124" s="892"/>
      <c r="DZ124" s="893"/>
    </row>
    <row r="125" spans="1:130" s="246" customFormat="1" ht="26.25" customHeight="1" x14ac:dyDescent="0.15">
      <c r="A125" s="860"/>
      <c r="B125" s="861"/>
      <c r="C125" s="864" t="s">
        <v>467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447</v>
      </c>
      <c r="AB125" s="820"/>
      <c r="AC125" s="820"/>
      <c r="AD125" s="820"/>
      <c r="AE125" s="821"/>
      <c r="AF125" s="822" t="s">
        <v>444</v>
      </c>
      <c r="AG125" s="820"/>
      <c r="AH125" s="820"/>
      <c r="AI125" s="820"/>
      <c r="AJ125" s="821"/>
      <c r="AK125" s="822" t="s">
        <v>447</v>
      </c>
      <c r="AL125" s="820"/>
      <c r="AM125" s="820"/>
      <c r="AN125" s="820"/>
      <c r="AO125" s="821"/>
      <c r="AP125" s="867" t="s">
        <v>444</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483</v>
      </c>
      <c r="CL125" s="895"/>
      <c r="CM125" s="895"/>
      <c r="CN125" s="895"/>
      <c r="CO125" s="896"/>
      <c r="CP125" s="903" t="s">
        <v>484</v>
      </c>
      <c r="CQ125" s="848"/>
      <c r="CR125" s="848"/>
      <c r="CS125" s="848"/>
      <c r="CT125" s="848"/>
      <c r="CU125" s="848"/>
      <c r="CV125" s="848"/>
      <c r="CW125" s="848"/>
      <c r="CX125" s="848"/>
      <c r="CY125" s="848"/>
      <c r="CZ125" s="848"/>
      <c r="DA125" s="848"/>
      <c r="DB125" s="848"/>
      <c r="DC125" s="848"/>
      <c r="DD125" s="848"/>
      <c r="DE125" s="848"/>
      <c r="DF125" s="849"/>
      <c r="DG125" s="904" t="s">
        <v>440</v>
      </c>
      <c r="DH125" s="885"/>
      <c r="DI125" s="885"/>
      <c r="DJ125" s="885"/>
      <c r="DK125" s="885"/>
      <c r="DL125" s="885" t="s">
        <v>129</v>
      </c>
      <c r="DM125" s="885"/>
      <c r="DN125" s="885"/>
      <c r="DO125" s="885"/>
      <c r="DP125" s="885"/>
      <c r="DQ125" s="885" t="s">
        <v>444</v>
      </c>
      <c r="DR125" s="885"/>
      <c r="DS125" s="885"/>
      <c r="DT125" s="885"/>
      <c r="DU125" s="885"/>
      <c r="DV125" s="886" t="s">
        <v>440</v>
      </c>
      <c r="DW125" s="886"/>
      <c r="DX125" s="886"/>
      <c r="DY125" s="886"/>
      <c r="DZ125" s="887"/>
    </row>
    <row r="126" spans="1:130" s="246" customFormat="1" ht="26.25" customHeight="1" thickBot="1" x14ac:dyDescent="0.2">
      <c r="A126" s="860"/>
      <c r="B126" s="861"/>
      <c r="C126" s="864" t="s">
        <v>469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440</v>
      </c>
      <c r="AB126" s="820"/>
      <c r="AC126" s="820"/>
      <c r="AD126" s="820"/>
      <c r="AE126" s="821"/>
      <c r="AF126" s="822" t="s">
        <v>448</v>
      </c>
      <c r="AG126" s="820"/>
      <c r="AH126" s="820"/>
      <c r="AI126" s="820"/>
      <c r="AJ126" s="821"/>
      <c r="AK126" s="822" t="s">
        <v>444</v>
      </c>
      <c r="AL126" s="820"/>
      <c r="AM126" s="820"/>
      <c r="AN126" s="820"/>
      <c r="AO126" s="821"/>
      <c r="AP126" s="867" t="s">
        <v>440</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485</v>
      </c>
      <c r="CQ126" s="790"/>
      <c r="CR126" s="790"/>
      <c r="CS126" s="790"/>
      <c r="CT126" s="790"/>
      <c r="CU126" s="790"/>
      <c r="CV126" s="790"/>
      <c r="CW126" s="790"/>
      <c r="CX126" s="790"/>
      <c r="CY126" s="790"/>
      <c r="CZ126" s="790"/>
      <c r="DA126" s="790"/>
      <c r="DB126" s="790"/>
      <c r="DC126" s="790"/>
      <c r="DD126" s="790"/>
      <c r="DE126" s="790"/>
      <c r="DF126" s="791"/>
      <c r="DG126" s="856" t="s">
        <v>440</v>
      </c>
      <c r="DH126" s="857"/>
      <c r="DI126" s="857"/>
      <c r="DJ126" s="857"/>
      <c r="DK126" s="857"/>
      <c r="DL126" s="857" t="s">
        <v>448</v>
      </c>
      <c r="DM126" s="857"/>
      <c r="DN126" s="857"/>
      <c r="DO126" s="857"/>
      <c r="DP126" s="857"/>
      <c r="DQ126" s="857" t="s">
        <v>444</v>
      </c>
      <c r="DR126" s="857"/>
      <c r="DS126" s="857"/>
      <c r="DT126" s="857"/>
      <c r="DU126" s="857"/>
      <c r="DV126" s="834" t="s">
        <v>440</v>
      </c>
      <c r="DW126" s="834"/>
      <c r="DX126" s="834"/>
      <c r="DY126" s="834"/>
      <c r="DZ126" s="835"/>
    </row>
    <row r="127" spans="1:130" s="246" customFormat="1" ht="26.25" customHeight="1" x14ac:dyDescent="0.15">
      <c r="A127" s="862"/>
      <c r="B127" s="863"/>
      <c r="C127" s="881" t="s">
        <v>486</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4414</v>
      </c>
      <c r="AB127" s="820"/>
      <c r="AC127" s="820"/>
      <c r="AD127" s="820"/>
      <c r="AE127" s="821"/>
      <c r="AF127" s="822">
        <v>3363</v>
      </c>
      <c r="AG127" s="820"/>
      <c r="AH127" s="820"/>
      <c r="AI127" s="820"/>
      <c r="AJ127" s="821"/>
      <c r="AK127" s="822">
        <v>3193</v>
      </c>
      <c r="AL127" s="820"/>
      <c r="AM127" s="820"/>
      <c r="AN127" s="820"/>
      <c r="AO127" s="821"/>
      <c r="AP127" s="867">
        <v>0.1</v>
      </c>
      <c r="AQ127" s="868"/>
      <c r="AR127" s="868"/>
      <c r="AS127" s="868"/>
      <c r="AT127" s="869"/>
      <c r="AU127" s="282"/>
      <c r="AV127" s="282"/>
      <c r="AW127" s="282"/>
      <c r="AX127" s="884" t="s">
        <v>487</v>
      </c>
      <c r="AY127" s="852"/>
      <c r="AZ127" s="852"/>
      <c r="BA127" s="852"/>
      <c r="BB127" s="852"/>
      <c r="BC127" s="852"/>
      <c r="BD127" s="852"/>
      <c r="BE127" s="853"/>
      <c r="BF127" s="851" t="s">
        <v>488</v>
      </c>
      <c r="BG127" s="852"/>
      <c r="BH127" s="852"/>
      <c r="BI127" s="852"/>
      <c r="BJ127" s="852"/>
      <c r="BK127" s="852"/>
      <c r="BL127" s="853"/>
      <c r="BM127" s="851" t="s">
        <v>489</v>
      </c>
      <c r="BN127" s="852"/>
      <c r="BO127" s="852"/>
      <c r="BP127" s="852"/>
      <c r="BQ127" s="852"/>
      <c r="BR127" s="852"/>
      <c r="BS127" s="853"/>
      <c r="BT127" s="851" t="s">
        <v>490</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491</v>
      </c>
      <c r="CQ127" s="790"/>
      <c r="CR127" s="790"/>
      <c r="CS127" s="790"/>
      <c r="CT127" s="790"/>
      <c r="CU127" s="790"/>
      <c r="CV127" s="790"/>
      <c r="CW127" s="790"/>
      <c r="CX127" s="790"/>
      <c r="CY127" s="790"/>
      <c r="CZ127" s="790"/>
      <c r="DA127" s="790"/>
      <c r="DB127" s="790"/>
      <c r="DC127" s="790"/>
      <c r="DD127" s="790"/>
      <c r="DE127" s="790"/>
      <c r="DF127" s="791"/>
      <c r="DG127" s="856" t="s">
        <v>440</v>
      </c>
      <c r="DH127" s="857"/>
      <c r="DI127" s="857"/>
      <c r="DJ127" s="857"/>
      <c r="DK127" s="857"/>
      <c r="DL127" s="857" t="s">
        <v>440</v>
      </c>
      <c r="DM127" s="857"/>
      <c r="DN127" s="857"/>
      <c r="DO127" s="857"/>
      <c r="DP127" s="857"/>
      <c r="DQ127" s="857" t="s">
        <v>444</v>
      </c>
      <c r="DR127" s="857"/>
      <c r="DS127" s="857"/>
      <c r="DT127" s="857"/>
      <c r="DU127" s="857"/>
      <c r="DV127" s="834" t="s">
        <v>444</v>
      </c>
      <c r="DW127" s="834"/>
      <c r="DX127" s="834"/>
      <c r="DY127" s="834"/>
      <c r="DZ127" s="835"/>
    </row>
    <row r="128" spans="1:130" s="246" customFormat="1" ht="26.25" customHeight="1" thickBot="1" x14ac:dyDescent="0.2">
      <c r="A128" s="836" t="s">
        <v>492</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493</v>
      </c>
      <c r="X128" s="838"/>
      <c r="Y128" s="838"/>
      <c r="Z128" s="839"/>
      <c r="AA128" s="840">
        <v>63951</v>
      </c>
      <c r="AB128" s="841"/>
      <c r="AC128" s="841"/>
      <c r="AD128" s="841"/>
      <c r="AE128" s="842"/>
      <c r="AF128" s="843">
        <v>66052</v>
      </c>
      <c r="AG128" s="841"/>
      <c r="AH128" s="841"/>
      <c r="AI128" s="841"/>
      <c r="AJ128" s="842"/>
      <c r="AK128" s="843">
        <v>68005</v>
      </c>
      <c r="AL128" s="841"/>
      <c r="AM128" s="841"/>
      <c r="AN128" s="841"/>
      <c r="AO128" s="842"/>
      <c r="AP128" s="844"/>
      <c r="AQ128" s="845"/>
      <c r="AR128" s="845"/>
      <c r="AS128" s="845"/>
      <c r="AT128" s="846"/>
      <c r="AU128" s="282"/>
      <c r="AV128" s="282"/>
      <c r="AW128" s="282"/>
      <c r="AX128" s="847" t="s">
        <v>494</v>
      </c>
      <c r="AY128" s="848"/>
      <c r="AZ128" s="848"/>
      <c r="BA128" s="848"/>
      <c r="BB128" s="848"/>
      <c r="BC128" s="848"/>
      <c r="BD128" s="848"/>
      <c r="BE128" s="849"/>
      <c r="BF128" s="826" t="s">
        <v>440</v>
      </c>
      <c r="BG128" s="827"/>
      <c r="BH128" s="827"/>
      <c r="BI128" s="827"/>
      <c r="BJ128" s="827"/>
      <c r="BK128" s="827"/>
      <c r="BL128" s="850"/>
      <c r="BM128" s="826">
        <v>14.57</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495</v>
      </c>
      <c r="CQ128" s="768"/>
      <c r="CR128" s="768"/>
      <c r="CS128" s="768"/>
      <c r="CT128" s="768"/>
      <c r="CU128" s="768"/>
      <c r="CV128" s="768"/>
      <c r="CW128" s="768"/>
      <c r="CX128" s="768"/>
      <c r="CY128" s="768"/>
      <c r="CZ128" s="768"/>
      <c r="DA128" s="768"/>
      <c r="DB128" s="768"/>
      <c r="DC128" s="768"/>
      <c r="DD128" s="768"/>
      <c r="DE128" s="768"/>
      <c r="DF128" s="769"/>
      <c r="DG128" s="830" t="s">
        <v>440</v>
      </c>
      <c r="DH128" s="831"/>
      <c r="DI128" s="831"/>
      <c r="DJ128" s="831"/>
      <c r="DK128" s="831"/>
      <c r="DL128" s="831" t="s">
        <v>440</v>
      </c>
      <c r="DM128" s="831"/>
      <c r="DN128" s="831"/>
      <c r="DO128" s="831"/>
      <c r="DP128" s="831"/>
      <c r="DQ128" s="831" t="s">
        <v>440</v>
      </c>
      <c r="DR128" s="831"/>
      <c r="DS128" s="831"/>
      <c r="DT128" s="831"/>
      <c r="DU128" s="831"/>
      <c r="DV128" s="832" t="s">
        <v>129</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496</v>
      </c>
      <c r="X129" s="817"/>
      <c r="Y129" s="817"/>
      <c r="Z129" s="818"/>
      <c r="AA129" s="819">
        <v>5935173</v>
      </c>
      <c r="AB129" s="820"/>
      <c r="AC129" s="820"/>
      <c r="AD129" s="820"/>
      <c r="AE129" s="821"/>
      <c r="AF129" s="822">
        <v>5857173</v>
      </c>
      <c r="AG129" s="820"/>
      <c r="AH129" s="820"/>
      <c r="AI129" s="820"/>
      <c r="AJ129" s="821"/>
      <c r="AK129" s="822">
        <v>5741194</v>
      </c>
      <c r="AL129" s="820"/>
      <c r="AM129" s="820"/>
      <c r="AN129" s="820"/>
      <c r="AO129" s="821"/>
      <c r="AP129" s="823"/>
      <c r="AQ129" s="824"/>
      <c r="AR129" s="824"/>
      <c r="AS129" s="824"/>
      <c r="AT129" s="825"/>
      <c r="AU129" s="284"/>
      <c r="AV129" s="284"/>
      <c r="AW129" s="284"/>
      <c r="AX129" s="789" t="s">
        <v>497</v>
      </c>
      <c r="AY129" s="790"/>
      <c r="AZ129" s="790"/>
      <c r="BA129" s="790"/>
      <c r="BB129" s="790"/>
      <c r="BC129" s="790"/>
      <c r="BD129" s="790"/>
      <c r="BE129" s="791"/>
      <c r="BF129" s="809" t="s">
        <v>440</v>
      </c>
      <c r="BG129" s="810"/>
      <c r="BH129" s="810"/>
      <c r="BI129" s="810"/>
      <c r="BJ129" s="810"/>
      <c r="BK129" s="810"/>
      <c r="BL129" s="811"/>
      <c r="BM129" s="809">
        <v>19.57</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498</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499</v>
      </c>
      <c r="X130" s="817"/>
      <c r="Y130" s="817"/>
      <c r="Z130" s="818"/>
      <c r="AA130" s="819">
        <v>906336</v>
      </c>
      <c r="AB130" s="820"/>
      <c r="AC130" s="820"/>
      <c r="AD130" s="820"/>
      <c r="AE130" s="821"/>
      <c r="AF130" s="822">
        <v>899973</v>
      </c>
      <c r="AG130" s="820"/>
      <c r="AH130" s="820"/>
      <c r="AI130" s="820"/>
      <c r="AJ130" s="821"/>
      <c r="AK130" s="822">
        <v>849939</v>
      </c>
      <c r="AL130" s="820"/>
      <c r="AM130" s="820"/>
      <c r="AN130" s="820"/>
      <c r="AO130" s="821"/>
      <c r="AP130" s="823"/>
      <c r="AQ130" s="824"/>
      <c r="AR130" s="824"/>
      <c r="AS130" s="824"/>
      <c r="AT130" s="825"/>
      <c r="AU130" s="284"/>
      <c r="AV130" s="284"/>
      <c r="AW130" s="284"/>
      <c r="AX130" s="789" t="s">
        <v>500</v>
      </c>
      <c r="AY130" s="790"/>
      <c r="AZ130" s="790"/>
      <c r="BA130" s="790"/>
      <c r="BB130" s="790"/>
      <c r="BC130" s="790"/>
      <c r="BD130" s="790"/>
      <c r="BE130" s="791"/>
      <c r="BF130" s="792">
        <v>9.3000000000000007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501</v>
      </c>
      <c r="X131" s="800"/>
      <c r="Y131" s="800"/>
      <c r="Z131" s="801"/>
      <c r="AA131" s="802">
        <v>5028837</v>
      </c>
      <c r="AB131" s="803"/>
      <c r="AC131" s="803"/>
      <c r="AD131" s="803"/>
      <c r="AE131" s="804"/>
      <c r="AF131" s="805">
        <v>4957200</v>
      </c>
      <c r="AG131" s="803"/>
      <c r="AH131" s="803"/>
      <c r="AI131" s="803"/>
      <c r="AJ131" s="804"/>
      <c r="AK131" s="805">
        <v>4891255</v>
      </c>
      <c r="AL131" s="803"/>
      <c r="AM131" s="803"/>
      <c r="AN131" s="803"/>
      <c r="AO131" s="804"/>
      <c r="AP131" s="806"/>
      <c r="AQ131" s="807"/>
      <c r="AR131" s="807"/>
      <c r="AS131" s="807"/>
      <c r="AT131" s="808"/>
      <c r="AU131" s="284"/>
      <c r="AV131" s="284"/>
      <c r="AW131" s="284"/>
      <c r="AX131" s="767" t="s">
        <v>502</v>
      </c>
      <c r="AY131" s="768"/>
      <c r="AZ131" s="768"/>
      <c r="BA131" s="768"/>
      <c r="BB131" s="768"/>
      <c r="BC131" s="768"/>
      <c r="BD131" s="768"/>
      <c r="BE131" s="769"/>
      <c r="BF131" s="770">
        <v>20.5</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503</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504</v>
      </c>
      <c r="W132" s="780"/>
      <c r="X132" s="780"/>
      <c r="Y132" s="780"/>
      <c r="Z132" s="781"/>
      <c r="AA132" s="782">
        <v>9.7779864409999995</v>
      </c>
      <c r="AB132" s="783"/>
      <c r="AC132" s="783"/>
      <c r="AD132" s="783"/>
      <c r="AE132" s="784"/>
      <c r="AF132" s="785">
        <v>9.0089970140000002</v>
      </c>
      <c r="AG132" s="783"/>
      <c r="AH132" s="783"/>
      <c r="AI132" s="783"/>
      <c r="AJ132" s="784"/>
      <c r="AK132" s="785">
        <v>9.175988576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505</v>
      </c>
      <c r="W133" s="759"/>
      <c r="X133" s="759"/>
      <c r="Y133" s="759"/>
      <c r="Z133" s="760"/>
      <c r="AA133" s="761">
        <v>10</v>
      </c>
      <c r="AB133" s="762"/>
      <c r="AC133" s="762"/>
      <c r="AD133" s="762"/>
      <c r="AE133" s="763"/>
      <c r="AF133" s="761">
        <v>9.5</v>
      </c>
      <c r="AG133" s="762"/>
      <c r="AH133" s="762"/>
      <c r="AI133" s="762"/>
      <c r="AJ133" s="763"/>
      <c r="AK133" s="761">
        <v>9.3000000000000007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6PBqQ5oV1dqyYtgmSaYXHITCV1rnLLarQIZiQEvzWoclxYi+IjjzBkyjOH53M9nR1aSbGi379Nn2c9XbATvWQ==" saltValue="pxpASFBansPtrRQTQQti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W58" zoomScale="85" zoomScaleNormal="85" zoomScaleSheetLayoutView="85" workbookViewId="0">
      <selection activeCell="R9" sqref="R9:AT11"/>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I9SN4yhRV1FU51VS/IeECuhUYM25f0qFzRrHqR4aFCAvGkLZjyoUR5XF1Z3k0Y8HUuK7Wh/e52umXALJCo4WA==" saltValue="6+F4s5LbS1TnX/HXlWh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58" zoomScaleNormal="100" zoomScaleSheetLayoutView="55" workbookViewId="0">
      <selection activeCell="W9" sqref="W9:AL11"/>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pNWnEEwIB3n9N1oNmZb4naseNOjtobYPz2otsFA8fGg4+/CfXCzz9KwdIjrShs+2MrSztjupFZioRwInMB2kQ==" saltValue="iuA+O52gkWM3uAbzcmVN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0" zoomScale="85" zoomScaleSheetLayoutView="85" workbookViewId="0">
      <selection activeCell="W9" sqref="W9:AL11"/>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514</v>
      </c>
      <c r="AL9" s="1189"/>
      <c r="AM9" s="1189"/>
      <c r="AN9" s="1190"/>
      <c r="AO9" s="312">
        <v>1338238</v>
      </c>
      <c r="AP9" s="312">
        <v>175645</v>
      </c>
      <c r="AQ9" s="313">
        <v>137457</v>
      </c>
      <c r="AR9" s="314">
        <v>27.8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515</v>
      </c>
      <c r="AL10" s="1189"/>
      <c r="AM10" s="1189"/>
      <c r="AN10" s="1190"/>
      <c r="AO10" s="315">
        <v>386453</v>
      </c>
      <c r="AP10" s="315">
        <v>50722</v>
      </c>
      <c r="AQ10" s="316">
        <v>16552</v>
      </c>
      <c r="AR10" s="317">
        <v>206.4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516</v>
      </c>
      <c r="AL11" s="1189"/>
      <c r="AM11" s="1189"/>
      <c r="AN11" s="1190"/>
      <c r="AO11" s="315">
        <v>224886</v>
      </c>
      <c r="AP11" s="315">
        <v>29516</v>
      </c>
      <c r="AQ11" s="316">
        <v>23820</v>
      </c>
      <c r="AR11" s="317">
        <v>23.9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517</v>
      </c>
      <c r="AL12" s="1189"/>
      <c r="AM12" s="1189"/>
      <c r="AN12" s="1190"/>
      <c r="AO12" s="315">
        <v>221976</v>
      </c>
      <c r="AP12" s="315">
        <v>29135</v>
      </c>
      <c r="AQ12" s="316">
        <v>3889</v>
      </c>
      <c r="AR12" s="317">
        <v>649.20000000000005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518</v>
      </c>
      <c r="AL13" s="1189"/>
      <c r="AM13" s="1189"/>
      <c r="AN13" s="1190"/>
      <c r="AO13" s="315" t="s">
        <v>519</v>
      </c>
      <c r="AP13" s="315" t="s">
        <v>519</v>
      </c>
      <c r="AQ13" s="316" t="s">
        <v>519</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520</v>
      </c>
      <c r="AL14" s="1189"/>
      <c r="AM14" s="1189"/>
      <c r="AN14" s="1190"/>
      <c r="AO14" s="315">
        <v>104196</v>
      </c>
      <c r="AP14" s="315">
        <v>13676</v>
      </c>
      <c r="AQ14" s="316">
        <v>6581</v>
      </c>
      <c r="AR14" s="317">
        <v>107.8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521</v>
      </c>
      <c r="AL15" s="1189"/>
      <c r="AM15" s="1189"/>
      <c r="AN15" s="1190"/>
      <c r="AO15" s="315">
        <v>3688</v>
      </c>
      <c r="AP15" s="315">
        <v>484</v>
      </c>
      <c r="AQ15" s="316">
        <v>3467</v>
      </c>
      <c r="AR15" s="317">
        <v>-86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522</v>
      </c>
      <c r="AL16" s="1192"/>
      <c r="AM16" s="1192"/>
      <c r="AN16" s="1193"/>
      <c r="AO16" s="315">
        <v>-123585</v>
      </c>
      <c r="AP16" s="315">
        <v>-16221</v>
      </c>
      <c r="AQ16" s="316">
        <v>-13853</v>
      </c>
      <c r="AR16" s="317">
        <v>17.100000000000001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188</v>
      </c>
      <c r="AL17" s="1192"/>
      <c r="AM17" s="1192"/>
      <c r="AN17" s="1193"/>
      <c r="AO17" s="315">
        <v>2155852</v>
      </c>
      <c r="AP17" s="315">
        <v>282957</v>
      </c>
      <c r="AQ17" s="316">
        <v>177914</v>
      </c>
      <c r="AR17" s="317">
        <v>59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527</v>
      </c>
      <c r="AL21" s="1186"/>
      <c r="AM21" s="1186"/>
      <c r="AN21" s="1187"/>
      <c r="AO21" s="327">
        <v>20.48</v>
      </c>
      <c r="AP21" s="328">
        <v>15.77</v>
      </c>
      <c r="AQ21" s="329">
        <v>4.71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528</v>
      </c>
      <c r="AL22" s="1186"/>
      <c r="AM22" s="1186"/>
      <c r="AN22" s="1187"/>
      <c r="AO22" s="332">
        <v>97.5</v>
      </c>
      <c r="AP22" s="333">
        <v>96</v>
      </c>
      <c r="AQ22" s="334">
        <v>1.5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532</v>
      </c>
      <c r="AL32" s="1177"/>
      <c r="AM32" s="1177"/>
      <c r="AN32" s="1178"/>
      <c r="AO32" s="342">
        <v>1012411</v>
      </c>
      <c r="AP32" s="342">
        <v>132880</v>
      </c>
      <c r="AQ32" s="343">
        <v>107318</v>
      </c>
      <c r="AR32" s="344">
        <v>23.8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533</v>
      </c>
      <c r="AL33" s="1177"/>
      <c r="AM33" s="1177"/>
      <c r="AN33" s="1178"/>
      <c r="AO33" s="342" t="s">
        <v>519</v>
      </c>
      <c r="AP33" s="342" t="s">
        <v>519</v>
      </c>
      <c r="AQ33" s="343">
        <v>192</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534</v>
      </c>
      <c r="AL34" s="1177"/>
      <c r="AM34" s="1177"/>
      <c r="AN34" s="1178"/>
      <c r="AO34" s="342" t="s">
        <v>519</v>
      </c>
      <c r="AP34" s="342" t="s">
        <v>519</v>
      </c>
      <c r="AQ34" s="343">
        <v>281</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535</v>
      </c>
      <c r="AL35" s="1177"/>
      <c r="AM35" s="1177"/>
      <c r="AN35" s="1178"/>
      <c r="AO35" s="342">
        <v>351161</v>
      </c>
      <c r="AP35" s="342">
        <v>46090</v>
      </c>
      <c r="AQ35" s="343">
        <v>22732</v>
      </c>
      <c r="AR35" s="344">
        <v>102.8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536</v>
      </c>
      <c r="AL36" s="1177"/>
      <c r="AM36" s="1177"/>
      <c r="AN36" s="1178"/>
      <c r="AO36" s="342" t="s">
        <v>519</v>
      </c>
      <c r="AP36" s="342" t="s">
        <v>519</v>
      </c>
      <c r="AQ36" s="343">
        <v>3735</v>
      </c>
      <c r="AR36" s="344" t="s">
        <v>519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537</v>
      </c>
      <c r="AL37" s="1177"/>
      <c r="AM37" s="1177"/>
      <c r="AN37" s="1178"/>
      <c r="AO37" s="342">
        <v>3193</v>
      </c>
      <c r="AP37" s="342">
        <v>419</v>
      </c>
      <c r="AQ37" s="343">
        <v>1596</v>
      </c>
      <c r="AR37" s="344">
        <v>-73.7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538</v>
      </c>
      <c r="AL38" s="1180"/>
      <c r="AM38" s="1180"/>
      <c r="AN38" s="1181"/>
      <c r="AO38" s="345" t="s">
        <v>519</v>
      </c>
      <c r="AP38" s="345" t="s">
        <v>519</v>
      </c>
      <c r="AQ38" s="346">
        <v>19</v>
      </c>
      <c r="AR38" s="334" t="s">
        <v>519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539</v>
      </c>
      <c r="AL39" s="1180"/>
      <c r="AM39" s="1180"/>
      <c r="AN39" s="1181"/>
      <c r="AO39" s="342">
        <v>-68005</v>
      </c>
      <c r="AP39" s="342">
        <v>-8926</v>
      </c>
      <c r="AQ39" s="343">
        <v>-5126</v>
      </c>
      <c r="AR39" s="344">
        <v>74.099999999999994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540</v>
      </c>
      <c r="AL40" s="1177"/>
      <c r="AM40" s="1177"/>
      <c r="AN40" s="1178"/>
      <c r="AO40" s="342">
        <v>-849939</v>
      </c>
      <c r="AP40" s="342">
        <v>-111555</v>
      </c>
      <c r="AQ40" s="343">
        <v>-92432</v>
      </c>
      <c r="AR40" s="344">
        <v>20.7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301</v>
      </c>
      <c r="AL41" s="1183"/>
      <c r="AM41" s="1183"/>
      <c r="AN41" s="1184"/>
      <c r="AO41" s="342">
        <v>448821</v>
      </c>
      <c r="AP41" s="342">
        <v>58908</v>
      </c>
      <c r="AQ41" s="343">
        <v>38314</v>
      </c>
      <c r="AR41" s="344">
        <v>53.8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509</v>
      </c>
      <c r="AN49" s="1171" t="s">
        <v>544</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1954036</v>
      </c>
      <c r="AN51" s="364">
        <v>244041</v>
      </c>
      <c r="AO51" s="365">
        <v>11.3</v>
      </c>
      <c r="AP51" s="366">
        <v>175675</v>
      </c>
      <c r="AQ51" s="367">
        <v>0.6</v>
      </c>
      <c r="AR51" s="368">
        <v>10.7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914739</v>
      </c>
      <c r="AN52" s="372">
        <v>114242</v>
      </c>
      <c r="AO52" s="373">
        <v>1.9</v>
      </c>
      <c r="AP52" s="374">
        <v>87698</v>
      </c>
      <c r="AQ52" s="375">
        <v>10</v>
      </c>
      <c r="AR52" s="376">
        <v>-8.1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2893782</v>
      </c>
      <c r="AN53" s="364">
        <v>364916</v>
      </c>
      <c r="AO53" s="365">
        <v>49.5</v>
      </c>
      <c r="AP53" s="366">
        <v>162193</v>
      </c>
      <c r="AQ53" s="367">
        <v>-7.7</v>
      </c>
      <c r="AR53" s="368">
        <v>57.2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977572</v>
      </c>
      <c r="AN54" s="372">
        <v>123275</v>
      </c>
      <c r="AO54" s="373">
        <v>7.9</v>
      </c>
      <c r="AP54" s="374">
        <v>79985</v>
      </c>
      <c r="AQ54" s="375">
        <v>-8.8000000000000007</v>
      </c>
      <c r="AR54" s="376">
        <v>16.7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2392410</v>
      </c>
      <c r="AN55" s="364">
        <v>305896</v>
      </c>
      <c r="AO55" s="365">
        <v>-16.2</v>
      </c>
      <c r="AP55" s="366">
        <v>168868</v>
      </c>
      <c r="AQ55" s="367">
        <v>4.0999999999999996</v>
      </c>
      <c r="AR55" s="368">
        <v>-20.3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848818</v>
      </c>
      <c r="AN56" s="372">
        <v>108531</v>
      </c>
      <c r="AO56" s="373">
        <v>-12</v>
      </c>
      <c r="AP56" s="374">
        <v>79360</v>
      </c>
      <c r="AQ56" s="375">
        <v>-0.8</v>
      </c>
      <c r="AR56" s="376">
        <v>-11.2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4248699</v>
      </c>
      <c r="AN57" s="364">
        <v>549780</v>
      </c>
      <c r="AO57" s="365">
        <v>79.7</v>
      </c>
      <c r="AP57" s="366">
        <v>202870</v>
      </c>
      <c r="AQ57" s="367">
        <v>20.100000000000001</v>
      </c>
      <c r="AR57" s="368">
        <v>59.6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1046453</v>
      </c>
      <c r="AN58" s="372">
        <v>135411</v>
      </c>
      <c r="AO58" s="373">
        <v>24.8</v>
      </c>
      <c r="AP58" s="374">
        <v>79735</v>
      </c>
      <c r="AQ58" s="375">
        <v>0.5</v>
      </c>
      <c r="AR58" s="376">
        <v>24.3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2127570</v>
      </c>
      <c r="AN59" s="364">
        <v>279245</v>
      </c>
      <c r="AO59" s="365">
        <v>-49.2</v>
      </c>
      <c r="AP59" s="366">
        <v>167497</v>
      </c>
      <c r="AQ59" s="367">
        <v>-17.399999999999999</v>
      </c>
      <c r="AR59" s="368">
        <v>-31.8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871694</v>
      </c>
      <c r="AN60" s="372">
        <v>114411</v>
      </c>
      <c r="AO60" s="373">
        <v>-15.5</v>
      </c>
      <c r="AP60" s="374">
        <v>82571</v>
      </c>
      <c r="AQ60" s="375">
        <v>3.6</v>
      </c>
      <c r="AR60" s="376">
        <v>-19.100000000000001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2723299</v>
      </c>
      <c r="AN61" s="379">
        <v>348776</v>
      </c>
      <c r="AO61" s="380">
        <v>15</v>
      </c>
      <c r="AP61" s="381">
        <v>175421</v>
      </c>
      <c r="AQ61" s="382">
        <v>-0.1</v>
      </c>
      <c r="AR61" s="368">
        <v>15.1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931855</v>
      </c>
      <c r="AN62" s="372">
        <v>119174</v>
      </c>
      <c r="AO62" s="373">
        <v>1.4</v>
      </c>
      <c r="AP62" s="374">
        <v>81870</v>
      </c>
      <c r="AQ62" s="375">
        <v>0.9</v>
      </c>
      <c r="AR62" s="376">
        <v>0.5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HLFYyGUxoMWSgue7jrQUVNNRhcgvBjdvzDhKr5wlX2IV4Ayv20MiiReMOWRYiiemznexGSTDXURSiv3r5FKTQ==" saltValue="dfKz5ebyKP6GgS3t1eFIX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5" zoomScale="85" zoomScaleNormal="85" zoomScaleSheetLayoutView="55" workbookViewId="0">
      <selection activeCell="W9" sqref="W9:AL11"/>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wtp7C76Vst7xc85yAFMDNY7q6RKS9DGD4d2xkIy/Xrnsi42Xg+dKi6XGdjo/ySvLZ9XtWH9BXcoFaQEOLnJKQ==" saltValue="91Bfbdm4Gvtu3jLQ5hf0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abSelected="1" topLeftCell="A25" zoomScale="70" zoomScaleNormal="70" zoomScaleSheetLayoutView="55" workbookViewId="0">
      <selection activeCell="W9" sqref="W9:AL11"/>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jYGl4+aZ5Qq1o5X3VYYjXHUQILlLkkix3GV/hwcrCGylWZ3kuYMHNO3VqIuw/uTMvutH3z/MrkFNTbImkbGWA==" saltValue="gNxLyJbnCR5q+vnpOdrq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9" zoomScale="70" zoomScaleNormal="70" zoomScaleSheetLayoutView="100" workbookViewId="0">
      <selection activeCell="W9" sqref="W9:AL1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94" t="s">
        <v>3</v>
      </c>
      <c r="D47" s="1194"/>
      <c r="E47" s="1195"/>
      <c r="F47" s="11">
        <v>19.54</v>
      </c>
      <c r="G47" s="12">
        <v>29.7</v>
      </c>
      <c r="H47" s="12">
        <v>30.22</v>
      </c>
      <c r="I47" s="12">
        <v>29.95</v>
      </c>
      <c r="J47" s="13">
        <v>29.6</v>
      </c>
    </row>
    <row r="48" spans="2:10" ht="57.75" customHeight="1" x14ac:dyDescent="0.15">
      <c r="B48" s="14"/>
      <c r="C48" s="1196" t="s">
        <v>4</v>
      </c>
      <c r="D48" s="1196"/>
      <c r="E48" s="1197"/>
      <c r="F48" s="15">
        <v>1.77</v>
      </c>
      <c r="G48" s="16">
        <v>1.25</v>
      </c>
      <c r="H48" s="16">
        <v>1.48</v>
      </c>
      <c r="I48" s="16">
        <v>2.02</v>
      </c>
      <c r="J48" s="17">
        <v>1.44</v>
      </c>
    </row>
    <row r="49" spans="2:10" ht="57.75" customHeight="1" thickBot="1" x14ac:dyDescent="0.2">
      <c r="B49" s="18"/>
      <c r="C49" s="1198" t="s">
        <v>5</v>
      </c>
      <c r="D49" s="1198"/>
      <c r="E49" s="1199"/>
      <c r="F49" s="19" t="s">
        <v>565</v>
      </c>
      <c r="G49" s="20">
        <v>9.86</v>
      </c>
      <c r="H49" s="20" t="s">
        <v>566</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jvc4eLTZylIjGsORSH/sIQA77vCqHRsgXeDL1+UH4Ds3RxmTy28DAkc/LtG3rmzMvGMip0+5hz0e+mUw84ntQ==" saltValue="UECErCgKADIuMKetygFp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election activeCell="W9" sqref="W9:AL1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06" t="s">
        <v>569</v>
      </c>
      <c r="D34" s="1206"/>
      <c r="E34" s="1207"/>
      <c r="F34" s="32">
        <v>3.87</v>
      </c>
      <c r="G34" s="33">
        <v>3.8</v>
      </c>
      <c r="H34" s="33">
        <v>3.87</v>
      </c>
      <c r="I34" s="33">
        <v>4.04</v>
      </c>
      <c r="J34" s="34">
        <v>4.04</v>
      </c>
      <c r="K34" s="22"/>
      <c r="L34" s="22"/>
      <c r="M34" s="22"/>
      <c r="N34" s="22"/>
      <c r="O34" s="22"/>
      <c r="P34" s="22"/>
    </row>
    <row r="35" spans="1:16" ht="39" customHeight="1" x14ac:dyDescent="0.15">
      <c r="A35" s="22"/>
      <c r="B35" s="35"/>
      <c r="C35" s="1200" t="s">
        <v>570</v>
      </c>
      <c r="D35" s="1201"/>
      <c r="E35" s="1202"/>
      <c r="F35" s="36">
        <v>1.77</v>
      </c>
      <c r="G35" s="37">
        <v>1.24</v>
      </c>
      <c r="H35" s="37">
        <v>1.47</v>
      </c>
      <c r="I35" s="37">
        <v>2.0099999999999998</v>
      </c>
      <c r="J35" s="38">
        <v>1.44</v>
      </c>
      <c r="K35" s="22"/>
      <c r="L35" s="22"/>
      <c r="M35" s="22"/>
      <c r="N35" s="22"/>
      <c r="O35" s="22"/>
      <c r="P35" s="22"/>
    </row>
    <row r="36" spans="1:16" ht="39" customHeight="1" x14ac:dyDescent="0.15">
      <c r="A36" s="22"/>
      <c r="B36" s="35"/>
      <c r="C36" s="1200" t="s">
        <v>571</v>
      </c>
      <c r="D36" s="1201"/>
      <c r="E36" s="1202"/>
      <c r="F36" s="36">
        <v>2.31</v>
      </c>
      <c r="G36" s="37">
        <v>2.79</v>
      </c>
      <c r="H36" s="37">
        <v>2.3199999999999998</v>
      </c>
      <c r="I36" s="37">
        <v>0.57999999999999996</v>
      </c>
      <c r="J36" s="38">
        <v>1.2</v>
      </c>
      <c r="K36" s="22"/>
      <c r="L36" s="22"/>
      <c r="M36" s="22"/>
      <c r="N36" s="22"/>
      <c r="O36" s="22"/>
      <c r="P36" s="22"/>
    </row>
    <row r="37" spans="1:16" ht="39" customHeight="1" x14ac:dyDescent="0.15">
      <c r="A37" s="22"/>
      <c r="B37" s="35"/>
      <c r="C37" s="1200" t="s">
        <v>572</v>
      </c>
      <c r="D37" s="1201"/>
      <c r="E37" s="1202"/>
      <c r="F37" s="36">
        <v>1.08</v>
      </c>
      <c r="G37" s="37">
        <v>0.55000000000000004</v>
      </c>
      <c r="H37" s="37">
        <v>0.4</v>
      </c>
      <c r="I37" s="37">
        <v>0.67</v>
      </c>
      <c r="J37" s="38">
        <v>0.47</v>
      </c>
      <c r="K37" s="22"/>
      <c r="L37" s="22"/>
      <c r="M37" s="22"/>
      <c r="N37" s="22"/>
      <c r="O37" s="22"/>
      <c r="P37" s="22"/>
    </row>
    <row r="38" spans="1:16" ht="39" customHeight="1" x14ac:dyDescent="0.15">
      <c r="A38" s="22"/>
      <c r="B38" s="35"/>
      <c r="C38" s="1200" t="s">
        <v>573</v>
      </c>
      <c r="D38" s="1201"/>
      <c r="E38" s="1202"/>
      <c r="F38" s="36" t="s">
        <v>519</v>
      </c>
      <c r="G38" s="37" t="s">
        <v>519</v>
      </c>
      <c r="H38" s="37" t="s">
        <v>519</v>
      </c>
      <c r="I38" s="37">
        <v>0.28999999999999998</v>
      </c>
      <c r="J38" s="38">
        <v>0.26</v>
      </c>
      <c r="K38" s="22"/>
      <c r="L38" s="22"/>
      <c r="M38" s="22"/>
      <c r="N38" s="22"/>
      <c r="O38" s="22"/>
      <c r="P38" s="22"/>
    </row>
    <row r="39" spans="1:16" ht="39" customHeight="1" x14ac:dyDescent="0.15">
      <c r="A39" s="22"/>
      <c r="B39" s="35"/>
      <c r="C39" s="1200" t="s">
        <v>574</v>
      </c>
      <c r="D39" s="1201"/>
      <c r="E39" s="1202"/>
      <c r="F39" s="36">
        <v>0.18</v>
      </c>
      <c r="G39" s="37">
        <v>0.09</v>
      </c>
      <c r="H39" s="37">
        <v>0.49</v>
      </c>
      <c r="I39" s="37">
        <v>0.49</v>
      </c>
      <c r="J39" s="38">
        <v>0.03</v>
      </c>
      <c r="K39" s="22"/>
      <c r="L39" s="22"/>
      <c r="M39" s="22"/>
      <c r="N39" s="22"/>
      <c r="O39" s="22"/>
      <c r="P39" s="22"/>
    </row>
    <row r="40" spans="1:16" ht="39" customHeight="1" x14ac:dyDescent="0.15">
      <c r="A40" s="22"/>
      <c r="B40" s="35"/>
      <c r="C40" s="1200" t="s">
        <v>575</v>
      </c>
      <c r="D40" s="1201"/>
      <c r="E40" s="1202"/>
      <c r="F40" s="36">
        <v>0.01</v>
      </c>
      <c r="G40" s="37">
        <v>0</v>
      </c>
      <c r="H40" s="37">
        <v>0</v>
      </c>
      <c r="I40" s="37">
        <v>0.01</v>
      </c>
      <c r="J40" s="38">
        <v>0.01</v>
      </c>
      <c r="K40" s="22"/>
      <c r="L40" s="22"/>
      <c r="M40" s="22"/>
      <c r="N40" s="22"/>
      <c r="O40" s="22"/>
      <c r="P40" s="22"/>
    </row>
    <row r="41" spans="1:16" ht="39" customHeight="1" x14ac:dyDescent="0.15">
      <c r="A41" s="22"/>
      <c r="B41" s="35"/>
      <c r="C41" s="1200" t="s">
        <v>576</v>
      </c>
      <c r="D41" s="1201"/>
      <c r="E41" s="1202"/>
      <c r="F41" s="36">
        <v>0</v>
      </c>
      <c r="G41" s="37">
        <v>0</v>
      </c>
      <c r="H41" s="37">
        <v>0</v>
      </c>
      <c r="I41" s="37">
        <v>0</v>
      </c>
      <c r="J41" s="38">
        <v>0</v>
      </c>
      <c r="K41" s="22"/>
      <c r="L41" s="22"/>
      <c r="M41" s="22"/>
      <c r="N41" s="22"/>
      <c r="O41" s="22"/>
      <c r="P41" s="22"/>
    </row>
    <row r="42" spans="1:16" ht="39" customHeight="1" x14ac:dyDescent="0.15">
      <c r="A42" s="22"/>
      <c r="B42" s="39"/>
      <c r="C42" s="1200" t="s">
        <v>577</v>
      </c>
      <c r="D42" s="1201"/>
      <c r="E42" s="1202"/>
      <c r="F42" s="36" t="s">
        <v>519</v>
      </c>
      <c r="G42" s="37" t="s">
        <v>519</v>
      </c>
      <c r="H42" s="37" t="s">
        <v>519</v>
      </c>
      <c r="I42" s="37" t="s">
        <v>519</v>
      </c>
      <c r="J42" s="38" t="s">
        <v>519</v>
      </c>
      <c r="K42" s="22"/>
      <c r="L42" s="22"/>
      <c r="M42" s="22"/>
      <c r="N42" s="22"/>
      <c r="O42" s="22"/>
      <c r="P42" s="22"/>
    </row>
    <row r="43" spans="1:16" ht="39" customHeight="1" thickBot="1" x14ac:dyDescent="0.2">
      <c r="A43" s="22"/>
      <c r="B43" s="40"/>
      <c r="C43" s="1203" t="s">
        <v>578</v>
      </c>
      <c r="D43" s="1204"/>
      <c r="E43" s="1205"/>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pMnkrJ85V7X9bp/fS3t9Qw9HjFXVj/tQbCArFltuuhhqCaAz6P5FR6rMUwmJJC7zs0xFfr6bzXI3HWPnbFpNA==" saltValue="Kz+eXZz785oRhcXyNKfi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4" zoomScale="70" zoomScaleNormal="70" zoomScaleSheetLayoutView="55" workbookViewId="0">
      <selection activeCell="W9" sqref="W9:AL1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1150</v>
      </c>
      <c r="L45" s="60">
        <v>1124</v>
      </c>
      <c r="M45" s="60">
        <v>1119</v>
      </c>
      <c r="N45" s="60">
        <v>1074</v>
      </c>
      <c r="O45" s="61">
        <v>1012</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519</v>
      </c>
      <c r="L46" s="64" t="s">
        <v>519</v>
      </c>
      <c r="M46" s="64" t="s">
        <v>519</v>
      </c>
      <c r="N46" s="64" t="s">
        <v>519</v>
      </c>
      <c r="O46" s="65" t="s">
        <v>519</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519</v>
      </c>
      <c r="L47" s="64" t="s">
        <v>519</v>
      </c>
      <c r="M47" s="64" t="s">
        <v>519</v>
      </c>
      <c r="N47" s="64" t="s">
        <v>519</v>
      </c>
      <c r="O47" s="65" t="s">
        <v>519</v>
      </c>
      <c r="P47" s="48"/>
      <c r="Q47" s="48"/>
      <c r="R47" s="48"/>
      <c r="S47" s="48"/>
      <c r="T47" s="48"/>
      <c r="U47" s="48"/>
    </row>
    <row r="48" spans="1:21" ht="30.75" customHeight="1" x14ac:dyDescent="0.15">
      <c r="A48" s="48"/>
      <c r="B48" s="1228"/>
      <c r="C48" s="1229"/>
      <c r="D48" s="62"/>
      <c r="E48" s="1210" t="s">
        <v>15</v>
      </c>
      <c r="F48" s="1210"/>
      <c r="G48" s="1210"/>
      <c r="H48" s="1210"/>
      <c r="I48" s="1210"/>
      <c r="J48" s="1211"/>
      <c r="K48" s="63">
        <v>369</v>
      </c>
      <c r="L48" s="64">
        <v>377</v>
      </c>
      <c r="M48" s="64">
        <v>338</v>
      </c>
      <c r="N48" s="64">
        <v>336</v>
      </c>
      <c r="O48" s="65">
        <v>351</v>
      </c>
      <c r="P48" s="48"/>
      <c r="Q48" s="48"/>
      <c r="R48" s="48"/>
      <c r="S48" s="48"/>
      <c r="T48" s="48"/>
      <c r="U48" s="48"/>
    </row>
    <row r="49" spans="1:21" ht="30.75" customHeight="1" x14ac:dyDescent="0.15">
      <c r="A49" s="48"/>
      <c r="B49" s="1228"/>
      <c r="C49" s="1229"/>
      <c r="D49" s="62"/>
      <c r="E49" s="1210" t="s">
        <v>16</v>
      </c>
      <c r="F49" s="1210"/>
      <c r="G49" s="1210"/>
      <c r="H49" s="1210"/>
      <c r="I49" s="1210"/>
      <c r="J49" s="1211"/>
      <c r="K49" s="63" t="s">
        <v>519</v>
      </c>
      <c r="L49" s="64" t="s">
        <v>519</v>
      </c>
      <c r="M49" s="64" t="s">
        <v>519</v>
      </c>
      <c r="N49" s="64" t="s">
        <v>519</v>
      </c>
      <c r="O49" s="65" t="s">
        <v>519</v>
      </c>
      <c r="P49" s="48"/>
      <c r="Q49" s="48"/>
      <c r="R49" s="48"/>
      <c r="S49" s="48"/>
      <c r="T49" s="48"/>
      <c r="U49" s="48"/>
    </row>
    <row r="50" spans="1:21" ht="30.75" customHeight="1" x14ac:dyDescent="0.15">
      <c r="A50" s="48"/>
      <c r="B50" s="1228"/>
      <c r="C50" s="1229"/>
      <c r="D50" s="62"/>
      <c r="E50" s="1210" t="s">
        <v>17</v>
      </c>
      <c r="F50" s="1210"/>
      <c r="G50" s="1210"/>
      <c r="H50" s="1210"/>
      <c r="I50" s="1210"/>
      <c r="J50" s="1211"/>
      <c r="K50" s="63">
        <v>11</v>
      </c>
      <c r="L50" s="64">
        <v>6</v>
      </c>
      <c r="M50" s="64">
        <v>5</v>
      </c>
      <c r="N50" s="64">
        <v>3</v>
      </c>
      <c r="O50" s="65">
        <v>3</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519</v>
      </c>
      <c r="L51" s="64" t="s">
        <v>519</v>
      </c>
      <c r="M51" s="64" t="s">
        <v>519</v>
      </c>
      <c r="N51" s="64" t="s">
        <v>519</v>
      </c>
      <c r="O51" s="65" t="s">
        <v>519</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991</v>
      </c>
      <c r="L52" s="64">
        <v>997</v>
      </c>
      <c r="M52" s="64">
        <v>970</v>
      </c>
      <c r="N52" s="64">
        <v>966</v>
      </c>
      <c r="O52" s="65">
        <v>918</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539</v>
      </c>
      <c r="L53" s="69">
        <v>510</v>
      </c>
      <c r="M53" s="69">
        <v>492</v>
      </c>
      <c r="N53" s="69">
        <v>447</v>
      </c>
      <c r="O53" s="70">
        <v>448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598</v>
      </c>
      <c r="L57" s="83" t="s">
        <v>599</v>
      </c>
      <c r="M57" s="83" t="s">
        <v>598</v>
      </c>
      <c r="N57" s="83" t="s">
        <v>598</v>
      </c>
      <c r="O57" s="84" t="s">
        <v>598</v>
      </c>
    </row>
    <row r="58" spans="1:21" ht="31.5" customHeight="1" thickBot="1" x14ac:dyDescent="0.2">
      <c r="B58" s="1218"/>
      <c r="C58" s="1219"/>
      <c r="D58" s="1223" t="s">
        <v>27</v>
      </c>
      <c r="E58" s="1224"/>
      <c r="F58" s="1224"/>
      <c r="G58" s="1224"/>
      <c r="H58" s="1224"/>
      <c r="I58" s="1224"/>
      <c r="J58" s="1225"/>
      <c r="K58" s="85" t="s">
        <v>601</v>
      </c>
      <c r="L58" s="86" t="s">
        <v>600</v>
      </c>
      <c r="M58" s="86" t="s">
        <v>598</v>
      </c>
      <c r="N58" s="86" t="s">
        <v>598</v>
      </c>
      <c r="O58" s="87" t="s">
        <v>598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ZUp4Y/amKwJPqdicir8xLygRT5n4umavfiW9ZpQW5PKS2cYIdJ2syZCREGhGx79uuYjQSASYlTFS2derMOZKg==" saltValue="OnzDIQqTJeKYiM7UhwiEl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W9" sqref="W9:AL11"/>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46" t="s">
        <v>30</v>
      </c>
      <c r="C41" s="1247"/>
      <c r="D41" s="101"/>
      <c r="E41" s="1248" t="s">
        <v>31</v>
      </c>
      <c r="F41" s="1248"/>
      <c r="G41" s="1248"/>
      <c r="H41" s="1249"/>
      <c r="I41" s="102">
        <v>10283</v>
      </c>
      <c r="J41" s="103">
        <v>10493</v>
      </c>
      <c r="K41" s="103">
        <v>10612</v>
      </c>
      <c r="L41" s="103">
        <v>11674</v>
      </c>
      <c r="M41" s="104">
        <v>11720</v>
      </c>
    </row>
    <row r="42" spans="2:13" ht="27.75" customHeight="1" x14ac:dyDescent="0.15">
      <c r="B42" s="1236"/>
      <c r="C42" s="1237"/>
      <c r="D42" s="105"/>
      <c r="E42" s="1240" t="s">
        <v>32</v>
      </c>
      <c r="F42" s="1240"/>
      <c r="G42" s="1240"/>
      <c r="H42" s="1241"/>
      <c r="I42" s="106">
        <v>31</v>
      </c>
      <c r="J42" s="107">
        <v>33</v>
      </c>
      <c r="K42" s="107">
        <v>30</v>
      </c>
      <c r="L42" s="107">
        <v>30</v>
      </c>
      <c r="M42" s="108">
        <v>28</v>
      </c>
    </row>
    <row r="43" spans="2:13" ht="27.75" customHeight="1" x14ac:dyDescent="0.15">
      <c r="B43" s="1236"/>
      <c r="C43" s="1237"/>
      <c r="D43" s="105"/>
      <c r="E43" s="1240" t="s">
        <v>33</v>
      </c>
      <c r="F43" s="1240"/>
      <c r="G43" s="1240"/>
      <c r="H43" s="1241"/>
      <c r="I43" s="106">
        <v>3591</v>
      </c>
      <c r="J43" s="107">
        <v>3441</v>
      </c>
      <c r="K43" s="107">
        <v>3085</v>
      </c>
      <c r="L43" s="107">
        <v>2809</v>
      </c>
      <c r="M43" s="108">
        <v>2476</v>
      </c>
    </row>
    <row r="44" spans="2:13" ht="27.75" customHeight="1" x14ac:dyDescent="0.15">
      <c r="B44" s="1236"/>
      <c r="C44" s="1237"/>
      <c r="D44" s="105"/>
      <c r="E44" s="1240" t="s">
        <v>34</v>
      </c>
      <c r="F44" s="1240"/>
      <c r="G44" s="1240"/>
      <c r="H44" s="1241"/>
      <c r="I44" s="106" t="s">
        <v>519</v>
      </c>
      <c r="J44" s="107" t="s">
        <v>519</v>
      </c>
      <c r="K44" s="107" t="s">
        <v>519</v>
      </c>
      <c r="L44" s="107" t="s">
        <v>519</v>
      </c>
      <c r="M44" s="108" t="s">
        <v>519</v>
      </c>
    </row>
    <row r="45" spans="2:13" ht="27.75" customHeight="1" x14ac:dyDescent="0.15">
      <c r="B45" s="1236"/>
      <c r="C45" s="1237"/>
      <c r="D45" s="105"/>
      <c r="E45" s="1240" t="s">
        <v>35</v>
      </c>
      <c r="F45" s="1240"/>
      <c r="G45" s="1240"/>
      <c r="H45" s="1241"/>
      <c r="I45" s="106">
        <v>1357</v>
      </c>
      <c r="J45" s="107">
        <v>1357</v>
      </c>
      <c r="K45" s="107">
        <v>1206</v>
      </c>
      <c r="L45" s="107">
        <v>1224</v>
      </c>
      <c r="M45" s="108">
        <v>1086</v>
      </c>
    </row>
    <row r="46" spans="2:13" ht="27.75" customHeight="1" x14ac:dyDescent="0.15">
      <c r="B46" s="1236"/>
      <c r="C46" s="1237"/>
      <c r="D46" s="109"/>
      <c r="E46" s="1240" t="s">
        <v>36</v>
      </c>
      <c r="F46" s="1240"/>
      <c r="G46" s="1240"/>
      <c r="H46" s="1241"/>
      <c r="I46" s="106" t="s">
        <v>519</v>
      </c>
      <c r="J46" s="107" t="s">
        <v>519</v>
      </c>
      <c r="K46" s="107" t="s">
        <v>519</v>
      </c>
      <c r="L46" s="107" t="s">
        <v>519</v>
      </c>
      <c r="M46" s="108" t="s">
        <v>519</v>
      </c>
    </row>
    <row r="47" spans="2:13" ht="27.75" customHeight="1" x14ac:dyDescent="0.15">
      <c r="B47" s="1236"/>
      <c r="C47" s="1237"/>
      <c r="D47" s="110"/>
      <c r="E47" s="1250" t="s">
        <v>37</v>
      </c>
      <c r="F47" s="1251"/>
      <c r="G47" s="1251"/>
      <c r="H47" s="1252"/>
      <c r="I47" s="106" t="s">
        <v>519</v>
      </c>
      <c r="J47" s="107" t="s">
        <v>519</v>
      </c>
      <c r="K47" s="107" t="s">
        <v>519</v>
      </c>
      <c r="L47" s="107" t="s">
        <v>519</v>
      </c>
      <c r="M47" s="108" t="s">
        <v>519</v>
      </c>
    </row>
    <row r="48" spans="2:13" ht="27.75" customHeight="1" x14ac:dyDescent="0.15">
      <c r="B48" s="1236"/>
      <c r="C48" s="1237"/>
      <c r="D48" s="105"/>
      <c r="E48" s="1240" t="s">
        <v>38</v>
      </c>
      <c r="F48" s="1240"/>
      <c r="G48" s="1240"/>
      <c r="H48" s="1241"/>
      <c r="I48" s="106" t="s">
        <v>519</v>
      </c>
      <c r="J48" s="107" t="s">
        <v>519</v>
      </c>
      <c r="K48" s="107" t="s">
        <v>519</v>
      </c>
      <c r="L48" s="107" t="s">
        <v>519</v>
      </c>
      <c r="M48" s="108" t="s">
        <v>519</v>
      </c>
    </row>
    <row r="49" spans="2:13" ht="27.75" customHeight="1" x14ac:dyDescent="0.15">
      <c r="B49" s="1238"/>
      <c r="C49" s="1239"/>
      <c r="D49" s="105"/>
      <c r="E49" s="1240" t="s">
        <v>39</v>
      </c>
      <c r="F49" s="1240"/>
      <c r="G49" s="1240"/>
      <c r="H49" s="1241"/>
      <c r="I49" s="106" t="s">
        <v>519</v>
      </c>
      <c r="J49" s="107" t="s">
        <v>519</v>
      </c>
      <c r="K49" s="107" t="s">
        <v>519</v>
      </c>
      <c r="L49" s="107" t="s">
        <v>519</v>
      </c>
      <c r="M49" s="108" t="s">
        <v>519</v>
      </c>
    </row>
    <row r="50" spans="2:13" ht="27.75" customHeight="1" x14ac:dyDescent="0.15">
      <c r="B50" s="1234" t="s">
        <v>40</v>
      </c>
      <c r="C50" s="1235"/>
      <c r="D50" s="111"/>
      <c r="E50" s="1240" t="s">
        <v>41</v>
      </c>
      <c r="F50" s="1240"/>
      <c r="G50" s="1240"/>
      <c r="H50" s="1241"/>
      <c r="I50" s="106">
        <v>3435</v>
      </c>
      <c r="J50" s="107">
        <v>4174</v>
      </c>
      <c r="K50" s="107">
        <v>4251</v>
      </c>
      <c r="L50" s="107">
        <v>4245</v>
      </c>
      <c r="M50" s="108">
        <v>4379</v>
      </c>
    </row>
    <row r="51" spans="2:13" ht="27.75" customHeight="1" x14ac:dyDescent="0.15">
      <c r="B51" s="1236"/>
      <c r="C51" s="1237"/>
      <c r="D51" s="105"/>
      <c r="E51" s="1240" t="s">
        <v>42</v>
      </c>
      <c r="F51" s="1240"/>
      <c r="G51" s="1240"/>
      <c r="H51" s="1241"/>
      <c r="I51" s="106">
        <v>781</v>
      </c>
      <c r="J51" s="107">
        <v>773</v>
      </c>
      <c r="K51" s="107">
        <v>814</v>
      </c>
      <c r="L51" s="107">
        <v>924</v>
      </c>
      <c r="M51" s="108">
        <v>1012</v>
      </c>
    </row>
    <row r="52" spans="2:13" ht="27.75" customHeight="1" x14ac:dyDescent="0.15">
      <c r="B52" s="1238"/>
      <c r="C52" s="1239"/>
      <c r="D52" s="105"/>
      <c r="E52" s="1240" t="s">
        <v>43</v>
      </c>
      <c r="F52" s="1240"/>
      <c r="G52" s="1240"/>
      <c r="H52" s="1241"/>
      <c r="I52" s="106">
        <v>8891</v>
      </c>
      <c r="J52" s="107">
        <v>8938</v>
      </c>
      <c r="K52" s="107">
        <v>8815</v>
      </c>
      <c r="L52" s="107">
        <v>9255</v>
      </c>
      <c r="M52" s="108">
        <v>8913</v>
      </c>
    </row>
    <row r="53" spans="2:13" ht="27.75" customHeight="1" thickBot="1" x14ac:dyDescent="0.2">
      <c r="B53" s="1242" t="s">
        <v>44</v>
      </c>
      <c r="C53" s="1243"/>
      <c r="D53" s="112"/>
      <c r="E53" s="1244" t="s">
        <v>45</v>
      </c>
      <c r="F53" s="1244"/>
      <c r="G53" s="1244"/>
      <c r="H53" s="1245"/>
      <c r="I53" s="113">
        <v>2155</v>
      </c>
      <c r="J53" s="114">
        <v>1440</v>
      </c>
      <c r="K53" s="114">
        <v>1052</v>
      </c>
      <c r="L53" s="114">
        <v>1313</v>
      </c>
      <c r="M53" s="115">
        <v>1005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76EnVfvnf74HmxOaLPNjPjMlIwJ3NHI0/5a89pwj80VlK5Fdyh+BBa2I7aJDBPjlIXhsTu0DmgOhmerNkVZfA==" saltValue="p9xT0+WGrStUVOTtS9Bs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B49" zoomScale="55" zoomScaleNormal="55" zoomScaleSheetLayoutView="100" workbookViewId="0">
      <selection activeCell="G60" sqref="G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61" t="s">
        <v>48</v>
      </c>
      <c r="D55" s="1261"/>
      <c r="E55" s="1262"/>
      <c r="F55" s="127">
        <v>1794</v>
      </c>
      <c r="G55" s="127">
        <v>1754</v>
      </c>
      <c r="H55" s="128">
        <v>1699</v>
      </c>
    </row>
    <row r="56" spans="2:8" ht="52.5" customHeight="1" x14ac:dyDescent="0.15">
      <c r="B56" s="129"/>
      <c r="C56" s="1263" t="s">
        <v>49</v>
      </c>
      <c r="D56" s="1263"/>
      <c r="E56" s="1264"/>
      <c r="F56" s="130">
        <v>763</v>
      </c>
      <c r="G56" s="130">
        <v>775</v>
      </c>
      <c r="H56" s="131">
        <v>850</v>
      </c>
    </row>
    <row r="57" spans="2:8" ht="53.25" customHeight="1" x14ac:dyDescent="0.15">
      <c r="B57" s="129"/>
      <c r="C57" s="1265" t="s">
        <v>50</v>
      </c>
      <c r="D57" s="1265"/>
      <c r="E57" s="1266"/>
      <c r="F57" s="132">
        <v>1445</v>
      </c>
      <c r="G57" s="132">
        <v>1444</v>
      </c>
      <c r="H57" s="133">
        <v>1518</v>
      </c>
    </row>
    <row r="58" spans="2:8" ht="45.75" customHeight="1" x14ac:dyDescent="0.15">
      <c r="B58" s="134"/>
      <c r="C58" s="1253" t="s">
        <v>593</v>
      </c>
      <c r="D58" s="1254"/>
      <c r="E58" s="1255"/>
      <c r="F58" s="135">
        <v>630</v>
      </c>
      <c r="G58" s="135">
        <v>654</v>
      </c>
      <c r="H58" s="136">
        <v>669</v>
      </c>
    </row>
    <row r="59" spans="2:8" ht="45.75" customHeight="1" x14ac:dyDescent="0.15">
      <c r="B59" s="134"/>
      <c r="C59" s="1253" t="s">
        <v>594</v>
      </c>
      <c r="D59" s="1254"/>
      <c r="E59" s="1255"/>
      <c r="F59" s="135">
        <v>212</v>
      </c>
      <c r="G59" s="135">
        <v>195</v>
      </c>
      <c r="H59" s="136">
        <v>303</v>
      </c>
    </row>
    <row r="60" spans="2:8" ht="45.75" customHeight="1" x14ac:dyDescent="0.15">
      <c r="B60" s="134"/>
      <c r="C60" s="1253" t="s">
        <v>595</v>
      </c>
      <c r="D60" s="1254"/>
      <c r="E60" s="1255"/>
      <c r="F60" s="135">
        <v>190</v>
      </c>
      <c r="G60" s="135">
        <v>182</v>
      </c>
      <c r="H60" s="136">
        <v>173</v>
      </c>
    </row>
    <row r="61" spans="2:8" ht="45.75" customHeight="1" x14ac:dyDescent="0.15">
      <c r="B61" s="134"/>
      <c r="C61" s="1253" t="s">
        <v>596</v>
      </c>
      <c r="D61" s="1254"/>
      <c r="E61" s="1255"/>
      <c r="F61" s="135">
        <v>160</v>
      </c>
      <c r="G61" s="135">
        <v>158</v>
      </c>
      <c r="H61" s="136">
        <v>150</v>
      </c>
    </row>
    <row r="62" spans="2:8" ht="45.75" customHeight="1" thickBot="1" x14ac:dyDescent="0.2">
      <c r="B62" s="137"/>
      <c r="C62" s="1256" t="s">
        <v>597</v>
      </c>
      <c r="D62" s="1257"/>
      <c r="E62" s="1258"/>
      <c r="F62" s="138">
        <v>157</v>
      </c>
      <c r="G62" s="138">
        <v>161</v>
      </c>
      <c r="H62" s="139">
        <v>130</v>
      </c>
    </row>
    <row r="63" spans="2:8" ht="52.5" customHeight="1" thickBot="1" x14ac:dyDescent="0.2">
      <c r="B63" s="140"/>
      <c r="C63" s="1259" t="s">
        <v>51</v>
      </c>
      <c r="D63" s="1259"/>
      <c r="E63" s="1260"/>
      <c r="F63" s="141">
        <v>4002</v>
      </c>
      <c r="G63" s="141">
        <v>3973</v>
      </c>
      <c r="H63" s="142">
        <v>4068</v>
      </c>
    </row>
    <row r="64" spans="2:8" ht="15" customHeight="1" x14ac:dyDescent="0.15"/>
    <row r="65" ht="0" hidden="1" customHeight="1" x14ac:dyDescent="0.15"/>
    <row r="66" ht="0" hidden="1" customHeight="1" x14ac:dyDescent="0.15"/>
  </sheetData>
  <sheetProtection algorithmName="SHA-512" hashValue="9LqnE2Z9G4LpZZxLSlTAz3E96qiA6ccl20RBsz68TdktLoqynPsmPjes6hPdnbEGjzPVXsnT31GmpZPEwvCiRg==" saltValue="g8oBS4xlIC2qunUW849W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C2" zoomScale="85" zoomScaleNormal="85" zoomScaleSheetLayoutView="55" workbookViewId="0">
      <selection activeCell="AL46" sqref="AL46:AL47"/>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603</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604</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605</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606</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560</v>
      </c>
      <c r="BQ50" s="1301"/>
      <c r="BR50" s="1301"/>
      <c r="BS50" s="1301"/>
      <c r="BT50" s="1301"/>
      <c r="BU50" s="1301"/>
      <c r="BV50" s="1301"/>
      <c r="BW50" s="1301"/>
      <c r="BX50" s="1301" t="s">
        <v>561</v>
      </c>
      <c r="BY50" s="1301"/>
      <c r="BZ50" s="1301"/>
      <c r="CA50" s="1301"/>
      <c r="CB50" s="1301"/>
      <c r="CC50" s="1301"/>
      <c r="CD50" s="1301"/>
      <c r="CE50" s="1301"/>
      <c r="CF50" s="1301" t="s">
        <v>562</v>
      </c>
      <c r="CG50" s="1301"/>
      <c r="CH50" s="1301"/>
      <c r="CI50" s="1301"/>
      <c r="CJ50" s="1301"/>
      <c r="CK50" s="1301"/>
      <c r="CL50" s="1301"/>
      <c r="CM50" s="1301"/>
      <c r="CN50" s="1301" t="s">
        <v>563</v>
      </c>
      <c r="CO50" s="1301"/>
      <c r="CP50" s="1301"/>
      <c r="CQ50" s="1301"/>
      <c r="CR50" s="1301"/>
      <c r="CS50" s="1301"/>
      <c r="CT50" s="1301"/>
      <c r="CU50" s="1301"/>
      <c r="CV50" s="1301" t="s">
        <v>564</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607</v>
      </c>
      <c r="AO51" s="1305"/>
      <c r="AP51" s="1305"/>
      <c r="AQ51" s="1305"/>
      <c r="AR51" s="1305"/>
      <c r="AS51" s="1305"/>
      <c r="AT51" s="1305"/>
      <c r="AU51" s="1305"/>
      <c r="AV51" s="1305"/>
      <c r="AW51" s="1305"/>
      <c r="AX51" s="1305"/>
      <c r="AY51" s="1305"/>
      <c r="AZ51" s="1305"/>
      <c r="BA51" s="1305"/>
      <c r="BB51" s="1305" t="s">
        <v>608</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6"/>
      <c r="CG51" s="1307"/>
      <c r="CH51" s="1307"/>
      <c r="CI51" s="1307"/>
      <c r="CJ51" s="1307"/>
      <c r="CK51" s="1307"/>
      <c r="CL51" s="1307"/>
      <c r="CM51" s="1307"/>
      <c r="CN51" s="1307">
        <v>26.4</v>
      </c>
      <c r="CO51" s="1307"/>
      <c r="CP51" s="1307"/>
      <c r="CQ51" s="1307"/>
      <c r="CR51" s="1307"/>
      <c r="CS51" s="1307"/>
      <c r="CT51" s="1307"/>
      <c r="CU51" s="1307"/>
      <c r="CV51" s="1306"/>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609</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6"/>
      <c r="CG53" s="1307"/>
      <c r="CH53" s="1307"/>
      <c r="CI53" s="1307"/>
      <c r="CJ53" s="1307"/>
      <c r="CK53" s="1307"/>
      <c r="CL53" s="1307"/>
      <c r="CM53" s="1307"/>
      <c r="CN53" s="1307">
        <v>69.3</v>
      </c>
      <c r="CO53" s="1307"/>
      <c r="CP53" s="1307"/>
      <c r="CQ53" s="1307"/>
      <c r="CR53" s="1307"/>
      <c r="CS53" s="1307"/>
      <c r="CT53" s="1307"/>
      <c r="CU53" s="1307"/>
      <c r="CV53" s="1306"/>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610</v>
      </c>
      <c r="AO55" s="1301"/>
      <c r="AP55" s="1301"/>
      <c r="AQ55" s="1301"/>
      <c r="AR55" s="1301"/>
      <c r="AS55" s="1301"/>
      <c r="AT55" s="1301"/>
      <c r="AU55" s="1301"/>
      <c r="AV55" s="1301"/>
      <c r="AW55" s="1301"/>
      <c r="AX55" s="1301"/>
      <c r="AY55" s="1301"/>
      <c r="AZ55" s="1301"/>
      <c r="BA55" s="1301"/>
      <c r="BB55" s="1305" t="s">
        <v>608</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6"/>
      <c r="CG55" s="1307"/>
      <c r="CH55" s="1307"/>
      <c r="CI55" s="1307"/>
      <c r="CJ55" s="1307"/>
      <c r="CK55" s="1307"/>
      <c r="CL55" s="1307"/>
      <c r="CM55" s="1307"/>
      <c r="CN55" s="1307">
        <v>0</v>
      </c>
      <c r="CO55" s="1307"/>
      <c r="CP55" s="1307"/>
      <c r="CQ55" s="1307"/>
      <c r="CR55" s="1307"/>
      <c r="CS55" s="1307"/>
      <c r="CT55" s="1307"/>
      <c r="CU55" s="1307"/>
      <c r="CV55" s="1306"/>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609</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6"/>
      <c r="CG57" s="1307"/>
      <c r="CH57" s="1307"/>
      <c r="CI57" s="1307"/>
      <c r="CJ57" s="1307"/>
      <c r="CK57" s="1307"/>
      <c r="CL57" s="1307"/>
      <c r="CM57" s="1307"/>
      <c r="CN57" s="1307">
        <v>58.3</v>
      </c>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611</v>
      </c>
    </row>
    <row r="64" spans="1:109" x14ac:dyDescent="0.15">
      <c r="B64" s="1276"/>
      <c r="G64" s="1283"/>
      <c r="I64" s="1317"/>
      <c r="J64" s="1317"/>
      <c r="K64" s="1317"/>
      <c r="L64" s="1317"/>
      <c r="M64" s="1317"/>
      <c r="N64" s="1318"/>
      <c r="AM64" s="1283"/>
      <c r="AN64" s="1283" t="s">
        <v>604</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612</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606</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560</v>
      </c>
      <c r="BQ72" s="1301"/>
      <c r="BR72" s="1301"/>
      <c r="BS72" s="1301"/>
      <c r="BT72" s="1301"/>
      <c r="BU72" s="1301"/>
      <c r="BV72" s="1301"/>
      <c r="BW72" s="1301"/>
      <c r="BX72" s="1301" t="s">
        <v>561</v>
      </c>
      <c r="BY72" s="1301"/>
      <c r="BZ72" s="1301"/>
      <c r="CA72" s="1301"/>
      <c r="CB72" s="1301"/>
      <c r="CC72" s="1301"/>
      <c r="CD72" s="1301"/>
      <c r="CE72" s="1301"/>
      <c r="CF72" s="1301" t="s">
        <v>562</v>
      </c>
      <c r="CG72" s="1301"/>
      <c r="CH72" s="1301"/>
      <c r="CI72" s="1301"/>
      <c r="CJ72" s="1301"/>
      <c r="CK72" s="1301"/>
      <c r="CL72" s="1301"/>
      <c r="CM72" s="1301"/>
      <c r="CN72" s="1301" t="s">
        <v>563</v>
      </c>
      <c r="CO72" s="1301"/>
      <c r="CP72" s="1301"/>
      <c r="CQ72" s="1301"/>
      <c r="CR72" s="1301"/>
      <c r="CS72" s="1301"/>
      <c r="CT72" s="1301"/>
      <c r="CU72" s="1301"/>
      <c r="CV72" s="1301" t="s">
        <v>564</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607</v>
      </c>
      <c r="AO73" s="1305"/>
      <c r="AP73" s="1305"/>
      <c r="AQ73" s="1305"/>
      <c r="AR73" s="1305"/>
      <c r="AS73" s="1305"/>
      <c r="AT73" s="1305"/>
      <c r="AU73" s="1305"/>
      <c r="AV73" s="1305"/>
      <c r="AW73" s="1305"/>
      <c r="AX73" s="1305"/>
      <c r="AY73" s="1305"/>
      <c r="AZ73" s="1305"/>
      <c r="BA73" s="1305"/>
      <c r="BB73" s="1305" t="s">
        <v>608</v>
      </c>
      <c r="BC73" s="1305"/>
      <c r="BD73" s="1305"/>
      <c r="BE73" s="1305"/>
      <c r="BF73" s="1305"/>
      <c r="BG73" s="1305"/>
      <c r="BH73" s="1305"/>
      <c r="BI73" s="1305"/>
      <c r="BJ73" s="1305"/>
      <c r="BK73" s="1305"/>
      <c r="BL73" s="1305"/>
      <c r="BM73" s="1305"/>
      <c r="BN73" s="1305"/>
      <c r="BO73" s="1305"/>
      <c r="BP73" s="1307">
        <v>42.3</v>
      </c>
      <c r="BQ73" s="1307"/>
      <c r="BR73" s="1307"/>
      <c r="BS73" s="1307"/>
      <c r="BT73" s="1307"/>
      <c r="BU73" s="1307"/>
      <c r="BV73" s="1307"/>
      <c r="BW73" s="1307"/>
      <c r="BX73" s="1307">
        <v>27.9</v>
      </c>
      <c r="BY73" s="1307"/>
      <c r="BZ73" s="1307"/>
      <c r="CA73" s="1307"/>
      <c r="CB73" s="1307"/>
      <c r="CC73" s="1307"/>
      <c r="CD73" s="1307"/>
      <c r="CE73" s="1307"/>
      <c r="CF73" s="1307">
        <v>20.9</v>
      </c>
      <c r="CG73" s="1307"/>
      <c r="CH73" s="1307"/>
      <c r="CI73" s="1307"/>
      <c r="CJ73" s="1307"/>
      <c r="CK73" s="1307"/>
      <c r="CL73" s="1307"/>
      <c r="CM73" s="1307"/>
      <c r="CN73" s="1307">
        <v>26.4</v>
      </c>
      <c r="CO73" s="1307"/>
      <c r="CP73" s="1307"/>
      <c r="CQ73" s="1307"/>
      <c r="CR73" s="1307"/>
      <c r="CS73" s="1307"/>
      <c r="CT73" s="1307"/>
      <c r="CU73" s="1307"/>
      <c r="CV73" s="1307">
        <v>20.5</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613</v>
      </c>
      <c r="BC75" s="1305"/>
      <c r="BD75" s="1305"/>
      <c r="BE75" s="1305"/>
      <c r="BF75" s="1305"/>
      <c r="BG75" s="1305"/>
      <c r="BH75" s="1305"/>
      <c r="BI75" s="1305"/>
      <c r="BJ75" s="1305"/>
      <c r="BK75" s="1305"/>
      <c r="BL75" s="1305"/>
      <c r="BM75" s="1305"/>
      <c r="BN75" s="1305"/>
      <c r="BO75" s="1305"/>
      <c r="BP75" s="1307">
        <v>10.7</v>
      </c>
      <c r="BQ75" s="1307"/>
      <c r="BR75" s="1307"/>
      <c r="BS75" s="1307"/>
      <c r="BT75" s="1307"/>
      <c r="BU75" s="1307"/>
      <c r="BV75" s="1307"/>
      <c r="BW75" s="1307"/>
      <c r="BX75" s="1307">
        <v>10.3</v>
      </c>
      <c r="BY75" s="1307"/>
      <c r="BZ75" s="1307"/>
      <c r="CA75" s="1307"/>
      <c r="CB75" s="1307"/>
      <c r="CC75" s="1307"/>
      <c r="CD75" s="1307"/>
      <c r="CE75" s="1307"/>
      <c r="CF75" s="1307">
        <v>10</v>
      </c>
      <c r="CG75" s="1307"/>
      <c r="CH75" s="1307"/>
      <c r="CI75" s="1307"/>
      <c r="CJ75" s="1307"/>
      <c r="CK75" s="1307"/>
      <c r="CL75" s="1307"/>
      <c r="CM75" s="1307"/>
      <c r="CN75" s="1307">
        <v>9.5</v>
      </c>
      <c r="CO75" s="1307"/>
      <c r="CP75" s="1307"/>
      <c r="CQ75" s="1307"/>
      <c r="CR75" s="1307"/>
      <c r="CS75" s="1307"/>
      <c r="CT75" s="1307"/>
      <c r="CU75" s="1307"/>
      <c r="CV75" s="1307">
        <v>9.3000000000000007</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610</v>
      </c>
      <c r="AO77" s="1301"/>
      <c r="AP77" s="1301"/>
      <c r="AQ77" s="1301"/>
      <c r="AR77" s="1301"/>
      <c r="AS77" s="1301"/>
      <c r="AT77" s="1301"/>
      <c r="AU77" s="1301"/>
      <c r="AV77" s="1301"/>
      <c r="AW77" s="1301"/>
      <c r="AX77" s="1301"/>
      <c r="AY77" s="1301"/>
      <c r="AZ77" s="1301"/>
      <c r="BA77" s="1301"/>
      <c r="BB77" s="1305" t="s">
        <v>608</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613</v>
      </c>
      <c r="BC79" s="1305"/>
      <c r="BD79" s="1305"/>
      <c r="BE79" s="1305"/>
      <c r="BF79" s="1305"/>
      <c r="BG79" s="1305"/>
      <c r="BH79" s="1305"/>
      <c r="BI79" s="1305"/>
      <c r="BJ79" s="1305"/>
      <c r="BK79" s="1305"/>
      <c r="BL79" s="1305"/>
      <c r="BM79" s="1305"/>
      <c r="BN79" s="1305"/>
      <c r="BO79" s="1305"/>
      <c r="BP79" s="1307">
        <v>9.1</v>
      </c>
      <c r="BQ79" s="1307"/>
      <c r="BR79" s="1307"/>
      <c r="BS79" s="1307"/>
      <c r="BT79" s="1307"/>
      <c r="BU79" s="1307"/>
      <c r="BV79" s="1307"/>
      <c r="BW79" s="1307"/>
      <c r="BX79" s="1307">
        <v>8.6</v>
      </c>
      <c r="BY79" s="1307"/>
      <c r="BZ79" s="1307"/>
      <c r="CA79" s="1307"/>
      <c r="CB79" s="1307"/>
      <c r="CC79" s="1307"/>
      <c r="CD79" s="1307"/>
      <c r="CE79" s="1307"/>
      <c r="CF79" s="1307">
        <v>8.5</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LusDVZ2JOnvWOBzUQrxGJBKWWLupk32e0pt1GKJfaL7NGXOUNgkasbD8spAL90ufJ7tJX+LrZITTTxfLAmAQA==" saltValue="aXE2yM/QJW9FRJHroP5Kv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5" zoomScale="55" zoomScaleNormal="55" zoomScaleSheetLayoutView="70" workbookViewId="0">
      <selection activeCell="AL46" sqref="AL46:AL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E8T1hRG0+z9vtMhmuySjfGrF+J7TaYQP/883Kc6M1hj/JIJ5qYJHBUJWzm72Z6ZxI3dYgynLLQcacmmpGKd6A==" saltValue="7bULaC4UgLgiAmFfErrT2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6" zoomScale="70" zoomScaleNormal="70" zoomScaleSheetLayoutView="55" workbookViewId="0">
      <selection activeCell="AL46" sqref="AL46:AL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Btxyo4eFCrJPybAp6T42KptBd6wRkKqQDBVdmIh4+iz2BkRRUOzegxF6YZqt0tRE/UcqECorpEDY0UWIUQRuw==" saltValue="qtXESM02X1TQfdxknywZh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244041</v>
      </c>
      <c r="E3" s="161"/>
      <c r="F3" s="162">
        <v>175675</v>
      </c>
      <c r="G3" s="163"/>
      <c r="H3" s="164"/>
    </row>
    <row r="4" spans="1:8" x14ac:dyDescent="0.15">
      <c r="A4" s="165"/>
      <c r="B4" s="166"/>
      <c r="C4" s="167"/>
      <c r="D4" s="168">
        <v>114242</v>
      </c>
      <c r="E4" s="169"/>
      <c r="F4" s="170">
        <v>87698</v>
      </c>
      <c r="G4" s="171"/>
      <c r="H4" s="172"/>
    </row>
    <row r="5" spans="1:8" x14ac:dyDescent="0.15">
      <c r="A5" s="153" t="s">
        <v>552</v>
      </c>
      <c r="B5" s="158"/>
      <c r="C5" s="159"/>
      <c r="D5" s="160">
        <v>364916</v>
      </c>
      <c r="E5" s="161"/>
      <c r="F5" s="162">
        <v>162193</v>
      </c>
      <c r="G5" s="163"/>
      <c r="H5" s="164"/>
    </row>
    <row r="6" spans="1:8" x14ac:dyDescent="0.15">
      <c r="A6" s="165"/>
      <c r="B6" s="166"/>
      <c r="C6" s="167"/>
      <c r="D6" s="168">
        <v>123275</v>
      </c>
      <c r="E6" s="169"/>
      <c r="F6" s="170">
        <v>79985</v>
      </c>
      <c r="G6" s="171"/>
      <c r="H6" s="172"/>
    </row>
    <row r="7" spans="1:8" x14ac:dyDescent="0.15">
      <c r="A7" s="153" t="s">
        <v>553</v>
      </c>
      <c r="B7" s="158"/>
      <c r="C7" s="159"/>
      <c r="D7" s="160">
        <v>305896</v>
      </c>
      <c r="E7" s="161"/>
      <c r="F7" s="162">
        <v>168868</v>
      </c>
      <c r="G7" s="163"/>
      <c r="H7" s="164"/>
    </row>
    <row r="8" spans="1:8" x14ac:dyDescent="0.15">
      <c r="A8" s="165"/>
      <c r="B8" s="166"/>
      <c r="C8" s="167"/>
      <c r="D8" s="168">
        <v>108531</v>
      </c>
      <c r="E8" s="169"/>
      <c r="F8" s="170">
        <v>79360</v>
      </c>
      <c r="G8" s="171"/>
      <c r="H8" s="172"/>
    </row>
    <row r="9" spans="1:8" x14ac:dyDescent="0.15">
      <c r="A9" s="153" t="s">
        <v>554</v>
      </c>
      <c r="B9" s="158"/>
      <c r="C9" s="159"/>
      <c r="D9" s="160">
        <v>549780</v>
      </c>
      <c r="E9" s="161"/>
      <c r="F9" s="162">
        <v>202870</v>
      </c>
      <c r="G9" s="163"/>
      <c r="H9" s="164"/>
    </row>
    <row r="10" spans="1:8" x14ac:dyDescent="0.15">
      <c r="A10" s="165"/>
      <c r="B10" s="166"/>
      <c r="C10" s="167"/>
      <c r="D10" s="168">
        <v>135411</v>
      </c>
      <c r="E10" s="169"/>
      <c r="F10" s="170">
        <v>79735</v>
      </c>
      <c r="G10" s="171"/>
      <c r="H10" s="172"/>
    </row>
    <row r="11" spans="1:8" x14ac:dyDescent="0.15">
      <c r="A11" s="153" t="s">
        <v>555</v>
      </c>
      <c r="B11" s="158"/>
      <c r="C11" s="159"/>
      <c r="D11" s="160">
        <v>279245</v>
      </c>
      <c r="E11" s="161"/>
      <c r="F11" s="162">
        <v>167497</v>
      </c>
      <c r="G11" s="163"/>
      <c r="H11" s="164"/>
    </row>
    <row r="12" spans="1:8" x14ac:dyDescent="0.15">
      <c r="A12" s="165"/>
      <c r="B12" s="166"/>
      <c r="C12" s="173"/>
      <c r="D12" s="168">
        <v>114411</v>
      </c>
      <c r="E12" s="169"/>
      <c r="F12" s="170">
        <v>82571</v>
      </c>
      <c r="G12" s="171"/>
      <c r="H12" s="172"/>
    </row>
    <row r="13" spans="1:8" x14ac:dyDescent="0.15">
      <c r="A13" s="153"/>
      <c r="B13" s="158"/>
      <c r="C13" s="174"/>
      <c r="D13" s="175">
        <v>348776</v>
      </c>
      <c r="E13" s="176"/>
      <c r="F13" s="177">
        <v>175421</v>
      </c>
      <c r="G13" s="178"/>
      <c r="H13" s="164"/>
    </row>
    <row r="14" spans="1:8" x14ac:dyDescent="0.15">
      <c r="A14" s="165"/>
      <c r="B14" s="166"/>
      <c r="C14" s="167"/>
      <c r="D14" s="168">
        <v>119174</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1.77</v>
      </c>
      <c r="C19" s="179">
        <f>ROUND(VALUE(SUBSTITUTE(実質収支比率等に係る経年分析!G$48,"▲","-")),2)</f>
        <v>1.25</v>
      </c>
      <c r="D19" s="179">
        <f>ROUND(VALUE(SUBSTITUTE(実質収支比率等に係る経年分析!H$48,"▲","-")),2)</f>
        <v>1.48</v>
      </c>
      <c r="E19" s="179">
        <f>ROUND(VALUE(SUBSTITUTE(実質収支比率等に係る経年分析!I$48,"▲","-")),2)</f>
        <v>2.02</v>
      </c>
      <c r="F19" s="179">
        <f>ROUND(VALUE(SUBSTITUTE(実質収支比率等に係る経年分析!J$48,"▲","-")),2)</f>
        <v>1.44</v>
      </c>
    </row>
    <row r="20" spans="1:11" x14ac:dyDescent="0.15">
      <c r="A20" s="179" t="s">
        <v>55</v>
      </c>
      <c r="B20" s="179">
        <f>ROUND(VALUE(SUBSTITUTE(実質収支比率等に係る経年分析!F$47,"▲","-")),2)</f>
        <v>19.54</v>
      </c>
      <c r="C20" s="179">
        <f>ROUND(VALUE(SUBSTITUTE(実質収支比率等に係る経年分析!G$47,"▲","-")),2)</f>
        <v>29.7</v>
      </c>
      <c r="D20" s="179">
        <f>ROUND(VALUE(SUBSTITUTE(実質収支比率等に係る経年分析!H$47,"▲","-")),2)</f>
        <v>30.22</v>
      </c>
      <c r="E20" s="179">
        <f>ROUND(VALUE(SUBSTITUTE(実質収支比率等に係る経年分析!I$47,"▲","-")),2)</f>
        <v>29.95</v>
      </c>
      <c r="F20" s="179">
        <f>ROUND(VALUE(SUBSTITUTE(実質収支比率等に係る経年分析!J$47,"▲","-")),2)</f>
        <v>29.6</v>
      </c>
    </row>
    <row r="21" spans="1:11" x14ac:dyDescent="0.15">
      <c r="A21" s="179" t="s">
        <v>56</v>
      </c>
      <c r="B21" s="179">
        <f>IF(ISNUMBER(VALUE(SUBSTITUTE(実質収支比率等に係る経年分析!F$49,"▲","-"))),ROUND(VALUE(SUBSTITUTE(実質収支比率等に係る経年分析!F$49,"▲","-")),2),NA())</f>
        <v>-0.18</v>
      </c>
      <c r="C21" s="179">
        <f>IF(ISNUMBER(VALUE(SUBSTITUTE(実質収支比率等に係る経年分析!G$49,"▲","-"))),ROUND(VALUE(SUBSTITUTE(実質収支比率等に係る経年分析!G$49,"▲","-")),2),NA())</f>
        <v>9.86</v>
      </c>
      <c r="D21" s="179">
        <f>IF(ISNUMBER(VALUE(SUBSTITUTE(実質収支比率等に係る経年分析!H$49,"▲","-"))),ROUND(VALUE(SUBSTITUTE(実質収支比率等に係る経年分析!H$49,"▲","-")),2),NA())</f>
        <v>-0.03</v>
      </c>
      <c r="E21" s="179">
        <f>IF(ISNUMBER(VALUE(SUBSTITUTE(実質収支比率等に係る経年分析!I$49,"▲","-"))),ROUND(VALUE(SUBSTITUTE(実質収支比率等に係る経年分析!I$49,"▲","-")),2),NA())</f>
        <v>-0.15</v>
      </c>
      <c r="F21" s="179">
        <f>IF(ISNUMBER(VALUE(SUBSTITUTE(実質収支比率等に係る経年分析!J$49,"▲","-"))),ROUND(VALUE(SUBSTITUTE(実質収支比率等に係る経年分析!J$49,"▲","-")),2),NA())</f>
        <v>-1.58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国民健康保険事業事業勘定特別会計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0.28999999999999998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0.26</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0.55000000000000004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0.47</v>
      </c>
    </row>
    <row r="34" spans="1:16" x14ac:dyDescent="0.15">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2.31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2.79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2.3199999999999998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0.57999999999999996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1.77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1.47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2.0099999999999998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1.44</v>
      </c>
    </row>
    <row r="36" spans="1:16" x14ac:dyDescent="0.15">
      <c r="A36" s="180" t="str">
        <f>IF(連結実質赤字比率に係る赤字・黒字の構成分析!C$34="",NA(),連結実質赤字比率に係る赤字・黒字の構成分析!C$34)</f>
        <v>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3.87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3.87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4.04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4.04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991</v>
      </c>
      <c r="E42" s="181"/>
      <c r="F42" s="181"/>
      <c r="G42" s="181">
        <f>'実質公債費比率（分子）の構造'!L$52</f>
        <v>997</v>
      </c>
      <c r="H42" s="181"/>
      <c r="I42" s="181"/>
      <c r="J42" s="181">
        <f>'実質公債費比率（分子）の構造'!M$52</f>
        <v>970</v>
      </c>
      <c r="K42" s="181"/>
      <c r="L42" s="181"/>
      <c r="M42" s="181">
        <f>'実質公債費比率（分子）の構造'!N$52</f>
        <v>966</v>
      </c>
      <c r="N42" s="181"/>
      <c r="O42" s="181"/>
      <c r="P42" s="181">
        <f>'実質公債費比率（分子）の構造'!O$52</f>
        <v>918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11</v>
      </c>
      <c r="C44" s="181"/>
      <c r="D44" s="181"/>
      <c r="E44" s="181">
        <f>'実質公債費比率（分子）の構造'!L$50</f>
        <v>6</v>
      </c>
      <c r="F44" s="181"/>
      <c r="G44" s="181"/>
      <c r="H44" s="181">
        <f>'実質公債費比率（分子）の構造'!M$50</f>
        <v>5</v>
      </c>
      <c r="I44" s="181"/>
      <c r="J44" s="181"/>
      <c r="K44" s="181">
        <f>'実質公債費比率（分子）の構造'!N$50</f>
        <v>3</v>
      </c>
      <c r="L44" s="181"/>
      <c r="M44" s="181"/>
      <c r="N44" s="181">
        <f>'実質公債費比率（分子）の構造'!O$50</f>
        <v>3</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369</v>
      </c>
      <c r="C46" s="181"/>
      <c r="D46" s="181"/>
      <c r="E46" s="181">
        <f>'実質公債費比率（分子）の構造'!L$48</f>
        <v>377</v>
      </c>
      <c r="F46" s="181"/>
      <c r="G46" s="181"/>
      <c r="H46" s="181">
        <f>'実質公債費比率（分子）の構造'!M$48</f>
        <v>338</v>
      </c>
      <c r="I46" s="181"/>
      <c r="J46" s="181"/>
      <c r="K46" s="181">
        <f>'実質公債費比率（分子）の構造'!N$48</f>
        <v>336</v>
      </c>
      <c r="L46" s="181"/>
      <c r="M46" s="181"/>
      <c r="N46" s="181">
        <f>'実質公債費比率（分子）の構造'!O$48</f>
        <v>351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1150</v>
      </c>
      <c r="C49" s="181"/>
      <c r="D49" s="181"/>
      <c r="E49" s="181">
        <f>'実質公債費比率（分子）の構造'!L$45</f>
        <v>1124</v>
      </c>
      <c r="F49" s="181"/>
      <c r="G49" s="181"/>
      <c r="H49" s="181">
        <f>'実質公債費比率（分子）の構造'!M$45</f>
        <v>1119</v>
      </c>
      <c r="I49" s="181"/>
      <c r="J49" s="181"/>
      <c r="K49" s="181">
        <f>'実質公債費比率（分子）の構造'!N$45</f>
        <v>1074</v>
      </c>
      <c r="L49" s="181"/>
      <c r="M49" s="181"/>
      <c r="N49" s="181">
        <f>'実質公債費比率（分子）の構造'!O$45</f>
        <v>1012</v>
      </c>
      <c r="O49" s="181"/>
      <c r="P49" s="181"/>
    </row>
    <row r="50" spans="1:16" x14ac:dyDescent="0.15">
      <c r="A50" s="181" t="s">
        <v>71</v>
      </c>
      <c r="B50" s="181" t="e">
        <f>NA()</f>
        <v>#N/A</v>
      </c>
      <c r="C50" s="181">
        <f>IF(ISNUMBER('実質公債費比率（分子）の構造'!K$53),'実質公債費比率（分子）の構造'!K$53,NA())</f>
        <v>539</v>
      </c>
      <c r="D50" s="181" t="e">
        <f>NA()</f>
        <v>#N/A</v>
      </c>
      <c r="E50" s="181" t="e">
        <f>NA()</f>
        <v>#N/A</v>
      </c>
      <c r="F50" s="181">
        <f>IF(ISNUMBER('実質公債費比率（分子）の構造'!L$53),'実質公債費比率（分子）の構造'!L$53,NA())</f>
        <v>510</v>
      </c>
      <c r="G50" s="181" t="e">
        <f>NA()</f>
        <v>#N/A</v>
      </c>
      <c r="H50" s="181" t="e">
        <f>NA()</f>
        <v>#N/A</v>
      </c>
      <c r="I50" s="181">
        <f>IF(ISNUMBER('実質公債費比率（分子）の構造'!M$53),'実質公債費比率（分子）の構造'!M$53,NA())</f>
        <v>492</v>
      </c>
      <c r="J50" s="181" t="e">
        <f>NA()</f>
        <v>#N/A</v>
      </c>
      <c r="K50" s="181" t="e">
        <f>NA()</f>
        <v>#N/A</v>
      </c>
      <c r="L50" s="181">
        <f>IF(ISNUMBER('実質公債費比率（分子）の構造'!N$53),'実質公債費比率（分子）の構造'!N$53,NA())</f>
        <v>447</v>
      </c>
      <c r="M50" s="181" t="e">
        <f>NA()</f>
        <v>#N/A</v>
      </c>
      <c r="N50" s="181" t="e">
        <f>NA()</f>
        <v>#N/A</v>
      </c>
      <c r="O50" s="181">
        <f>IF(ISNUMBER('実質公債費比率（分子）の構造'!O$53),'実質公債費比率（分子）の構造'!O$53,NA())</f>
        <v>448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8891</v>
      </c>
      <c r="E56" s="180"/>
      <c r="F56" s="180"/>
      <c r="G56" s="180">
        <f>'将来負担比率（分子）の構造'!J$52</f>
        <v>8938</v>
      </c>
      <c r="H56" s="180"/>
      <c r="I56" s="180"/>
      <c r="J56" s="180">
        <f>'将来負担比率（分子）の構造'!K$52</f>
        <v>8815</v>
      </c>
      <c r="K56" s="180"/>
      <c r="L56" s="180"/>
      <c r="M56" s="180">
        <f>'将来負担比率（分子）の構造'!L$52</f>
        <v>9255</v>
      </c>
      <c r="N56" s="180"/>
      <c r="O56" s="180"/>
      <c r="P56" s="180">
        <f>'将来負担比率（分子）の構造'!M$52</f>
        <v>8913</v>
      </c>
    </row>
    <row r="57" spans="1:16" x14ac:dyDescent="0.15">
      <c r="A57" s="180" t="s">
        <v>42</v>
      </c>
      <c r="B57" s="180"/>
      <c r="C57" s="180"/>
      <c r="D57" s="180">
        <f>'将来負担比率（分子）の構造'!I$51</f>
        <v>781</v>
      </c>
      <c r="E57" s="180"/>
      <c r="F57" s="180"/>
      <c r="G57" s="180">
        <f>'将来負担比率（分子）の構造'!J$51</f>
        <v>773</v>
      </c>
      <c r="H57" s="180"/>
      <c r="I57" s="180"/>
      <c r="J57" s="180">
        <f>'将来負担比率（分子）の構造'!K$51</f>
        <v>814</v>
      </c>
      <c r="K57" s="180"/>
      <c r="L57" s="180"/>
      <c r="M57" s="180">
        <f>'将来負担比率（分子）の構造'!L$51</f>
        <v>924</v>
      </c>
      <c r="N57" s="180"/>
      <c r="O57" s="180"/>
      <c r="P57" s="180">
        <f>'将来負担比率（分子）の構造'!M$51</f>
        <v>1012</v>
      </c>
    </row>
    <row r="58" spans="1:16" x14ac:dyDescent="0.15">
      <c r="A58" s="180" t="s">
        <v>41</v>
      </c>
      <c r="B58" s="180"/>
      <c r="C58" s="180"/>
      <c r="D58" s="180">
        <f>'将来負担比率（分子）の構造'!I$50</f>
        <v>3435</v>
      </c>
      <c r="E58" s="180"/>
      <c r="F58" s="180"/>
      <c r="G58" s="180">
        <f>'将来負担比率（分子）の構造'!J$50</f>
        <v>4174</v>
      </c>
      <c r="H58" s="180"/>
      <c r="I58" s="180"/>
      <c r="J58" s="180">
        <f>'将来負担比率（分子）の構造'!K$50</f>
        <v>4251</v>
      </c>
      <c r="K58" s="180"/>
      <c r="L58" s="180"/>
      <c r="M58" s="180">
        <f>'将来負担比率（分子）の構造'!L$50</f>
        <v>4245</v>
      </c>
      <c r="N58" s="180"/>
      <c r="O58" s="180"/>
      <c r="P58" s="180">
        <f>'将来負担比率（分子）の構造'!M$50</f>
        <v>4379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1357</v>
      </c>
      <c r="C62" s="180"/>
      <c r="D62" s="180"/>
      <c r="E62" s="180">
        <f>'将来負担比率（分子）の構造'!J$45</f>
        <v>1357</v>
      </c>
      <c r="F62" s="180"/>
      <c r="G62" s="180"/>
      <c r="H62" s="180">
        <f>'将来負担比率（分子）の構造'!K$45</f>
        <v>1206</v>
      </c>
      <c r="I62" s="180"/>
      <c r="J62" s="180"/>
      <c r="K62" s="180">
        <f>'将来負担比率（分子）の構造'!L$45</f>
        <v>1224</v>
      </c>
      <c r="L62" s="180"/>
      <c r="M62" s="180"/>
      <c r="N62" s="180">
        <f>'将来負担比率（分子）の構造'!M$45</f>
        <v>1086</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3591</v>
      </c>
      <c r="C64" s="180"/>
      <c r="D64" s="180"/>
      <c r="E64" s="180">
        <f>'将来負担比率（分子）の構造'!J$43</f>
        <v>3441</v>
      </c>
      <c r="F64" s="180"/>
      <c r="G64" s="180"/>
      <c r="H64" s="180">
        <f>'将来負担比率（分子）の構造'!K$43</f>
        <v>3085</v>
      </c>
      <c r="I64" s="180"/>
      <c r="J64" s="180"/>
      <c r="K64" s="180">
        <f>'将来負担比率（分子）の構造'!L$43</f>
        <v>2809</v>
      </c>
      <c r="L64" s="180"/>
      <c r="M64" s="180"/>
      <c r="N64" s="180">
        <f>'将来負担比率（分子）の構造'!M$43</f>
        <v>2476</v>
      </c>
      <c r="O64" s="180"/>
      <c r="P64" s="180"/>
    </row>
    <row r="65" spans="1:16" x14ac:dyDescent="0.15">
      <c r="A65" s="180" t="s">
        <v>32</v>
      </c>
      <c r="B65" s="180">
        <f>'将来負担比率（分子）の構造'!I$42</f>
        <v>31</v>
      </c>
      <c r="C65" s="180"/>
      <c r="D65" s="180"/>
      <c r="E65" s="180">
        <f>'将来負担比率（分子）の構造'!J$42</f>
        <v>33</v>
      </c>
      <c r="F65" s="180"/>
      <c r="G65" s="180"/>
      <c r="H65" s="180">
        <f>'将来負担比率（分子）の構造'!K$42</f>
        <v>30</v>
      </c>
      <c r="I65" s="180"/>
      <c r="J65" s="180"/>
      <c r="K65" s="180">
        <f>'将来負担比率（分子）の構造'!L$42</f>
        <v>30</v>
      </c>
      <c r="L65" s="180"/>
      <c r="M65" s="180"/>
      <c r="N65" s="180">
        <f>'将来負担比率（分子）の構造'!M$42</f>
        <v>28</v>
      </c>
      <c r="O65" s="180"/>
      <c r="P65" s="180"/>
    </row>
    <row r="66" spans="1:16" x14ac:dyDescent="0.15">
      <c r="A66" s="180" t="s">
        <v>31</v>
      </c>
      <c r="B66" s="180">
        <f>'将来負担比率（分子）の構造'!I$41</f>
        <v>10283</v>
      </c>
      <c r="C66" s="180"/>
      <c r="D66" s="180"/>
      <c r="E66" s="180">
        <f>'将来負担比率（分子）の構造'!J$41</f>
        <v>10493</v>
      </c>
      <c r="F66" s="180"/>
      <c r="G66" s="180"/>
      <c r="H66" s="180">
        <f>'将来負担比率（分子）の構造'!K$41</f>
        <v>10612</v>
      </c>
      <c r="I66" s="180"/>
      <c r="J66" s="180"/>
      <c r="K66" s="180">
        <f>'将来負担比率（分子）の構造'!L$41</f>
        <v>11674</v>
      </c>
      <c r="L66" s="180"/>
      <c r="M66" s="180"/>
      <c r="N66" s="180">
        <f>'将来負担比率（分子）の構造'!M$41</f>
        <v>11720</v>
      </c>
      <c r="O66" s="180"/>
      <c r="P66" s="180"/>
    </row>
    <row r="67" spans="1:16" x14ac:dyDescent="0.15">
      <c r="A67" s="180" t="s">
        <v>75</v>
      </c>
      <c r="B67" s="180" t="e">
        <f>NA()</f>
        <v>#N/A</v>
      </c>
      <c r="C67" s="180">
        <f>IF(ISNUMBER('将来負担比率（分子）の構造'!I$53), IF('将来負担比率（分子）の構造'!I$53 &lt; 0, 0, '将来負担比率（分子）の構造'!I$53), NA())</f>
        <v>2155</v>
      </c>
      <c r="D67" s="180" t="e">
        <f>NA()</f>
        <v>#N/A</v>
      </c>
      <c r="E67" s="180" t="e">
        <f>NA()</f>
        <v>#N/A</v>
      </c>
      <c r="F67" s="180">
        <f>IF(ISNUMBER('将来負担比率（分子）の構造'!J$53), IF('将来負担比率（分子）の構造'!J$53 &lt; 0, 0, '将来負担比率（分子）の構造'!J$53), NA())</f>
        <v>1440</v>
      </c>
      <c r="G67" s="180" t="e">
        <f>NA()</f>
        <v>#N/A</v>
      </c>
      <c r="H67" s="180" t="e">
        <f>NA()</f>
        <v>#N/A</v>
      </c>
      <c r="I67" s="180">
        <f>IF(ISNUMBER('将来負担比率（分子）の構造'!K$53), IF('将来負担比率（分子）の構造'!K$53 &lt; 0, 0, '将来負担比率（分子）の構造'!K$53), NA())</f>
        <v>1052</v>
      </c>
      <c r="J67" s="180" t="e">
        <f>NA()</f>
        <v>#N/A</v>
      </c>
      <c r="K67" s="180" t="e">
        <f>NA()</f>
        <v>#N/A</v>
      </c>
      <c r="L67" s="180">
        <f>IF(ISNUMBER('将来負担比率（分子）の構造'!L$53), IF('将来負担比率（分子）の構造'!L$53 &lt; 0, 0, '将来負担比率（分子）の構造'!L$53), NA())</f>
        <v>1313</v>
      </c>
      <c r="M67" s="180" t="e">
        <f>NA()</f>
        <v>#N/A</v>
      </c>
      <c r="N67" s="180" t="e">
        <f>NA()</f>
        <v>#N/A</v>
      </c>
      <c r="O67" s="180">
        <f>IF(ISNUMBER('将来負担比率（分子）の構造'!M$53), IF('将来負担比率（分子）の構造'!M$53 &lt; 0, 0, '将来負担比率（分子）の構造'!M$53), NA())</f>
        <v>1005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1794</v>
      </c>
      <c r="C72" s="184">
        <f>基金残高に係る経年分析!G55</f>
        <v>1754</v>
      </c>
      <c r="D72" s="184">
        <f>基金残高に係る経年分析!H55</f>
        <v>1699</v>
      </c>
    </row>
    <row r="73" spans="1:16" x14ac:dyDescent="0.15">
      <c r="A73" s="183" t="s">
        <v>78</v>
      </c>
      <c r="B73" s="184">
        <f>基金残高に係る経年分析!F56</f>
        <v>763</v>
      </c>
      <c r="C73" s="184">
        <f>基金残高に係る経年分析!G56</f>
        <v>775</v>
      </c>
      <c r="D73" s="184">
        <f>基金残高に係る経年分析!H56</f>
        <v>850</v>
      </c>
    </row>
    <row r="74" spans="1:16" x14ac:dyDescent="0.15">
      <c r="A74" s="183" t="s">
        <v>79</v>
      </c>
      <c r="B74" s="184">
        <f>基金残高に係る経年分析!F57</f>
        <v>1445</v>
      </c>
      <c r="C74" s="184">
        <f>基金残高に係る経年分析!G57</f>
        <v>1444</v>
      </c>
      <c r="D74" s="184">
        <f>基金残高に係る経年分析!H57</f>
        <v>1518</v>
      </c>
    </row>
  </sheetData>
  <sheetProtection algorithmName="SHA-512" hashValue="YMoU6smFp6bZyJMgGgxj6JWiAZY4i0E0RYh3LCbQaRUy8Nux85wEjwj0AnZXIz/SINdF2BWdzLSU3J5p7TxsLA==" saltValue="qPnWL7qLI8Y26IjoXiQw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高橋　俊介</cp:lastModifiedBy>
  <cp:lastPrinted>2020-03-04T00:21:38Z</cp:lastPrinted>
  <dcterms:created xsi:type="dcterms:W3CDTF">2020-02-10T02:12:40Z</dcterms:created>
  <dcterms:modified xsi:type="dcterms:W3CDTF">2020-09-23T02:02:55Z</dcterms:modified>
  <cp:category/>
</cp:coreProperties>
</file>